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სატენდერო'!$A$6:$G$108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4" l="1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3" i="14"/>
  <c r="F82" i="14"/>
  <c r="F81" i="14"/>
  <c r="F80" i="14"/>
  <c r="F79" i="14"/>
  <c r="F77" i="14"/>
  <c r="F76" i="14"/>
  <c r="D75" i="14"/>
  <c r="F75" i="14" s="1"/>
  <c r="D74" i="14"/>
  <c r="F74" i="14" s="1"/>
  <c r="F73" i="14"/>
  <c r="F72" i="14"/>
  <c r="F71" i="14"/>
  <c r="F70" i="14"/>
  <c r="F69" i="14"/>
  <c r="F68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D52" i="14"/>
  <c r="F52" i="14" s="1"/>
  <c r="F51" i="14"/>
  <c r="F50" i="14"/>
  <c r="D49" i="14"/>
  <c r="F49" i="14" s="1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102" i="14" l="1"/>
  <c r="F104" i="14" s="1"/>
  <c r="F105" i="14" l="1"/>
  <c r="F106" i="14" s="1"/>
  <c r="F107" i="14" l="1"/>
  <c r="F108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<sst xmlns="http://schemas.openxmlformats.org/spreadsheetml/2006/main" count="6567" uniqueCount="922">
  <si>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</si>
  <si>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</si>
  <si>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</si>
  <si>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</si>
  <si>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</si>
  <si>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</si>
  <si>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</si>
  <si>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</si>
  <si>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</si>
  <si>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</si>
  <si>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</si>
  <si>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</si>
  <si>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</si>
  <si>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</si>
  <si>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</si>
  <si>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</si>
  <si>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</si>
  <si>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</si>
  <si>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</si>
  <si>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</si>
  <si>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</si>
  <si>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</si>
  <si>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</si>
  <si>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</si>
  <si>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</si>
  <si>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</si>
  <si>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</si>
  <si>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</si>
  <si>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</si>
  <si>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</si>
  <si>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</si>
  <si>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</si>
  <si>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</si>
  <si>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</si>
  <si>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</si>
  <si>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</si>
  <si>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</si>
  <si>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</si>
  <si>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</si>
  <si>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</si>
  <si>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</si>
  <si>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</si>
  <si>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</si>
  <si>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</si>
  <si>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</si>
  <si>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</si>
  <si>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</si>
  <si>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</si>
  <si>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</si>
  <si>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</si>
  <si>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</si>
  <si>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</si>
  <si>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</si>
  <si>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</si>
  <si>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</si>
  <si>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</si>
  <si>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</si>
  <si>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</si>
  <si>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</si>
  <si>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</si>
  <si>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</si>
  <si>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</si>
  <si>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</si>
  <si>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</si>
  <si>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</si>
  <si>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</si>
  <si>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</si>
  <si>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</si>
  <si>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</si>
  <si>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</si>
  <si>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</si>
  <si>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</si>
  <si>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</si>
  <si>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</si>
  <si>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</si>
  <si>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</si>
  <si>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</si>
  <si>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</si>
  <si>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</si>
  <si>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</si>
  <si>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</si>
  <si>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</si>
  <si>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</si>
  <si>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</si>
  <si>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</si>
  <si>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</si>
  <si>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</si>
  <si>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</si>
  <si>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</si>
  <si>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</si>
  <si>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</si>
  <si>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</si>
  <si>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</si>
  <si>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</si>
  <si>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</si>
  <si>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</si>
  <si>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</si>
  <si>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</si>
  <si>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</si>
  <si>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</si>
  <si>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</si>
  <si>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</si>
  <si>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</si>
  <si>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</si>
  <si>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</si>
  <si>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</si>
  <si>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</si>
  <si>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</si>
  <si>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</si>
  <si>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</si>
  <si>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</si>
  <si>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</si>
  <si>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</si>
  <si>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</si>
  <si>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</si>
  <si>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</si>
  <si>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</si>
  <si>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</si>
  <si>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</si>
  <si>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</si>
  <si>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</si>
  <si>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</si>
  <si>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</si>
  <si>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</si>
  <si>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</si>
  <si>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</si>
  <si>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</si>
  <si>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</si>
  <si>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</si>
  <si>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</si>
  <si>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</si>
  <si>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</si>
  <si>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</si>
  <si>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</si>
  <si>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</si>
  <si>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</si>
  <si>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</si>
  <si>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</si>
  <si>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</si>
  <si>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</si>
  <si>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</si>
  <si>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</si>
  <si>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</si>
  <si>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</si>
  <si>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</si>
  <si>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</si>
  <si>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</si>
  <si>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</si>
  <si>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</si>
  <si>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</si>
  <si>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</si>
  <si>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</si>
  <si>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</si>
  <si>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</si>
  <si>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</si>
  <si>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</si>
  <si>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</si>
  <si>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</si>
  <si>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</si>
  <si>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</si>
  <si>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</si>
  <si>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</si>
  <si>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</si>
  <si>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</si>
  <si>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</si>
  <si>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</si>
  <si>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</si>
  <si>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</si>
  <si>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</si>
  <si>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</si>
  <si>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</si>
  <si>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</si>
  <si>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</si>
  <si>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</si>
  <si>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</si>
  <si>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</si>
  <si>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</si>
  <si>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</si>
  <si>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</si>
  <si>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</si>
  <si>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</si>
  <si>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</si>
  <si>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</si>
  <si>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</si>
  <si>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</si>
  <si>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</si>
  <si>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</si>
  <si>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</si>
  <si>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</si>
  <si>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</si>
  <si>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</si>
  <si>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</si>
  <si>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</si>
  <si>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</si>
  <si>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</si>
  <si>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</si>
  <si>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</si>
  <si>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</si>
  <si>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</si>
  <si>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</si>
  <si>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</si>
  <si>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</si>
  <si>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</si>
  <si>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</si>
  <si>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</si>
  <si>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</si>
  <si>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</si>
  <si>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</si>
  <si>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</si>
  <si>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</si>
  <si>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</si>
  <si>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</si>
  <si>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</si>
  <si>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</si>
  <si>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</si>
  <si>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</si>
  <si>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</si>
  <si>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</si>
  <si>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</si>
  <si>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</si>
  <si>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</si>
  <si>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</si>
  <si>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</si>
  <si>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</si>
  <si>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</si>
  <si>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</si>
  <si>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</si>
  <si>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</si>
  <si>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</si>
  <si>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</si>
  <si>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</si>
  <si>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</si>
  <si>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</si>
  <si>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</si>
  <si>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</si>
  <si>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</si>
  <si>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</si>
  <si>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</si>
  <si>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</si>
  <si>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</si>
  <si>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</si>
  <si>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</si>
  <si>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</si>
  <si>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</si>
  <si>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</si>
  <si>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</si>
  <si>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</si>
  <si>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</si>
  <si>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</si>
  <si>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</si>
  <si>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</si>
  <si>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</si>
  <si>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</si>
  <si>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</si>
  <si>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</si>
  <si>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</si>
  <si>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</si>
  <si>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</si>
  <si>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</si>
  <si>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</si>
  <si>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</si>
  <si>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</si>
  <si>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</si>
  <si>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</si>
  <si>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</si>
  <si>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</si>
  <si>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</si>
  <si>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</si>
  <si>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</si>
  <si>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</si>
  <si>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</si>
  <si>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</si>
  <si>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</si>
  <si>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</si>
  <si>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</si>
  <si>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</si>
  <si>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</si>
  <si>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</si>
  <si>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</si>
  <si>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</si>
  <si>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</si>
  <si>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</si>
  <si>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</si>
  <si>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</si>
  <si>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</si>
  <si>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</si>
  <si>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</si>
  <si>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</si>
  <si>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</si>
  <si>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</si>
  <si>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</si>
  <si>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</si>
  <si>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</si>
  <si>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</si>
  <si>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</si>
  <si>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</si>
  <si>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</si>
  <si>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</si>
  <si>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</si>
  <si>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</si>
  <si>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</si>
  <si>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</si>
  <si>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</si>
  <si>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</si>
  <si>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</si>
  <si>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</si>
  <si>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</si>
  <si>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</si>
  <si>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</si>
  <si>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</si>
  <si>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</si>
  <si>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</si>
  <si>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</si>
  <si>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</si>
  <si>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</si>
  <si>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</si>
  <si>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</si>
  <si>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</si>
  <si>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</si>
  <si>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</si>
  <si>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</si>
  <si>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</si>
  <si>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</si>
  <si>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</si>
  <si>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</si>
  <si>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</si>
  <si>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</si>
  <si>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</si>
  <si>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</si>
  <si>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</si>
  <si>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</si>
  <si>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</si>
  <si>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</si>
  <si>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</si>
  <si>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</si>
  <si>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</si>
  <si>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</si>
  <si>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</si>
  <si>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</si>
  <si>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</si>
  <si>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</si>
  <si>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</si>
  <si>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</si>
  <si>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</si>
  <si>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</si>
  <si>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</si>
  <si>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</si>
  <si>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</si>
  <si>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</si>
  <si>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</si>
  <si>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</si>
  <si>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</si>
  <si>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</si>
  <si>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</si>
  <si>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</si>
  <si>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</si>
  <si>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</si>
  <si>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</si>
  <si>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</si>
  <si>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</si>
  <si>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</si>
  <si>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</si>
  <si>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</si>
  <si>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</si>
  <si>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</si>
  <si>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</si>
  <si>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</si>
  <si>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</si>
  <si>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</si>
  <si>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</si>
  <si>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</si>
  <si>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</si>
  <si>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</si>
  <si>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</si>
  <si>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</si>
  <si>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</si>
  <si>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</si>
  <si>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</si>
  <si>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</si>
  <si>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</si>
  <si>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</si>
  <si>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</si>
  <si>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</si>
  <si>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</si>
  <si>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</si>
  <si>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</si>
  <si>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</si>
  <si>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</si>
  <si>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</si>
  <si>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</si>
  <si>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</si>
  <si>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</si>
  <si>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</si>
  <si>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</si>
  <si>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</si>
  <si>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</si>
  <si>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</si>
  <si>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</si>
  <si>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</si>
  <si>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</si>
  <si>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</si>
  <si>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</si>
  <si>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</si>
  <si>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</si>
  <si>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</si>
  <si>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</si>
  <si>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</si>
  <si>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</si>
  <si>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</si>
  <si>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</si>
  <si>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</si>
  <si>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</si>
  <si>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</si>
  <si>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</si>
  <si>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</si>
  <si>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</si>
  <si>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</si>
  <si>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</si>
  <si>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</si>
  <si>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</si>
  <si>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</si>
  <si>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</si>
  <si>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</si>
  <si>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</si>
  <si>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</si>
  <si>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</si>
  <si>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</si>
  <si>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</si>
  <si>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</si>
  <si>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</si>
  <si>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</si>
  <si>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</si>
  <si>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</si>
  <si>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</si>
  <si>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</si>
  <si>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</si>
  <si>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</si>
  <si>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</si>
  <si>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</si>
  <si>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</si>
  <si>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</si>
  <si>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</si>
  <si>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</si>
  <si>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</si>
  <si>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</si>
  <si>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</si>
  <si>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</si>
  <si>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</si>
  <si>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</si>
  <si>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</si>
  <si>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</si>
  <si>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</si>
  <si>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</si>
  <si>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</si>
  <si>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</si>
  <si>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</si>
  <si>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</si>
  <si>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</si>
  <si>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</si>
  <si>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</si>
  <si>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</si>
  <si>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</si>
  <si>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</si>
  <si>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</si>
  <si>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</si>
  <si>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</si>
  <si>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</si>
  <si>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</si>
  <si>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</si>
  <si>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</si>
  <si>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</si>
  <si>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</si>
  <si>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</si>
  <si>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</si>
  <si>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</si>
  <si>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</si>
  <si>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</si>
  <si>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</si>
  <si>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</si>
  <si>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</si>
  <si>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</si>
  <si>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</si>
  <si>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</si>
  <si>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</si>
  <si>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</si>
  <si>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</si>
  <si>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</si>
  <si>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</si>
  <si>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</si>
  <si>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</si>
  <si>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</si>
  <si>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</si>
  <si>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</si>
  <si>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</si>
  <si>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</si>
  <si>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</si>
  <si>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</si>
  <si>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</si>
  <si>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</si>
  <si>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</si>
  <si>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</si>
  <si>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</si>
  <si>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</si>
  <si>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</si>
  <si>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</si>
  <si>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</si>
  <si>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</si>
  <si>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</si>
  <si>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</si>
  <si>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</si>
  <si>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</si>
  <si>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</si>
  <si>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</si>
  <si>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</si>
  <si>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</si>
  <si>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</si>
  <si>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</si>
  <si>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</si>
  <si>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</si>
  <si>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</si>
  <si>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</si>
  <si>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</si>
  <si>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</si>
  <si>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</si>
  <si>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</si>
  <si>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</si>
  <si>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</si>
  <si>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</si>
  <si>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</si>
  <si>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</si>
  <si>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</si>
  <si>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</si>
  <si>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</si>
  <si>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</si>
  <si>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</si>
  <si>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</si>
  <si>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</si>
  <si>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</si>
  <si>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</si>
  <si>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</si>
  <si>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</si>
  <si>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</si>
  <si>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</si>
  <si>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</si>
  <si>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</si>
  <si>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</si>
  <si>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</si>
  <si>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</si>
  <si>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</si>
  <si>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</si>
  <si>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</si>
  <si>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</si>
  <si>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</si>
  <si>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</si>
  <si>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</si>
  <si>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</si>
  <si>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</si>
  <si>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</si>
  <si>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</si>
  <si>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</si>
  <si>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</si>
  <si>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</si>
  <si>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</si>
  <si>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</si>
  <si>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</si>
  <si>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</si>
  <si>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</si>
  <si>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</si>
  <si>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</si>
  <si>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</si>
  <si>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</si>
  <si>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</si>
  <si>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</si>
  <si>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</si>
  <si>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</si>
  <si>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</si>
  <si>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</si>
  <si>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</si>
  <si>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</si>
  <si>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</si>
  <si>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</si>
  <si>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</si>
  <si>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</si>
  <si>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</si>
  <si>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</si>
  <si>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</si>
  <si>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</si>
  <si>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</si>
  <si>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</si>
  <si>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</si>
  <si>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</si>
  <si>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</si>
  <si>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</si>
  <si>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</si>
  <si>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</si>
  <si>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</si>
  <si>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</si>
  <si>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</si>
  <si>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</si>
  <si>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</si>
  <si>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</si>
  <si>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</si>
  <si>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</si>
  <si>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</si>
  <si>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</si>
  <si>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</si>
  <si>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</si>
  <si>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</si>
  <si>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</si>
  <si>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</si>
  <si>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</si>
  <si>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</si>
  <si>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</si>
  <si>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</si>
  <si>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</si>
  <si>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</si>
  <si>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</si>
  <si>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</si>
  <si>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</si>
  <si>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</si>
  <si>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</si>
  <si>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</si>
  <si>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</si>
  <si>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</si>
  <si>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</si>
  <si>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</si>
  <si>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</si>
  <si>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</si>
  <si>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</si>
  <si>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</si>
  <si>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</si>
  <si>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</si>
  <si>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</si>
  <si>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</si>
  <si>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</si>
  <si>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</si>
  <si>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</si>
  <si>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</si>
  <si>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</si>
  <si>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</si>
  <si>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</si>
  <si>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</si>
  <si>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</si>
  <si>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</si>
  <si>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</si>
  <si>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</si>
  <si>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</si>
  <si>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</si>
  <si>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</si>
  <si>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</si>
  <si>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</si>
  <si>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</si>
  <si>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</si>
  <si>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</si>
  <si>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</si>
  <si>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</si>
  <si>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</si>
  <si>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</si>
  <si>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</si>
  <si>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</si>
  <si>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</si>
  <si>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</si>
  <si>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</si>
  <si>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</si>
  <si>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</si>
  <si>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</si>
  <si>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</si>
  <si>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</si>
  <si>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</si>
  <si>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</si>
  <si>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</si>
  <si>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</si>
  <si>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</si>
  <si>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</si>
  <si>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</si>
  <si>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</si>
  <si>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</si>
  <si>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</si>
  <si>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</si>
  <si>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</si>
  <si>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</si>
  <si>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</si>
  <si>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</si>
  <si>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</si>
  <si>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</si>
  <si>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</si>
  <si>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</si>
  <si>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</si>
  <si>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</si>
  <si>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</si>
  <si>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</si>
  <si>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</si>
  <si>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</si>
  <si>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</si>
  <si>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</si>
  <si>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</si>
  <si>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</si>
  <si>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</si>
  <si>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</si>
  <si>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</si>
  <si>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</si>
  <si>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</si>
  <si>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</si>
  <si>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</si>
  <si>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</si>
  <si>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</si>
  <si>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</si>
  <si>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</si>
  <si>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</si>
  <si>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</si>
  <si>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</si>
  <si>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</si>
  <si>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</si>
  <si>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</si>
  <si>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</si>
  <si>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</si>
  <si>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</si>
  <si>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</si>
  <si>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</si>
  <si>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</si>
  <si>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</si>
  <si>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</si>
  <si>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</si>
  <si>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</si>
  <si>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</si>
  <si>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</si>
  <si>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</si>
  <si>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</si>
  <si>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</si>
  <si>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</si>
  <si>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</si>
  <si>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</si>
  <si>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</si>
  <si>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</si>
  <si>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</si>
  <si>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</si>
  <si>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</si>
  <si>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</si>
  <si>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</si>
  <si>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</si>
  <si>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</si>
  <si>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</si>
  <si>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</si>
  <si>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</si>
  <si>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</si>
  <si>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</si>
  <si>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</si>
  <si>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</si>
  <si>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</si>
  <si>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</si>
  <si>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</si>
  <si>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</si>
  <si>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</si>
  <si>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</si>
  <si>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</si>
  <si>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</si>
  <si>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</si>
  <si>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</si>
  <si>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</si>
  <si>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</si>
  <si>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</si>
  <si>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</si>
  <si>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</si>
  <si>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</si>
  <si>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</si>
  <si>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</si>
  <si>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</si>
  <si>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</si>
  <si>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</si>
  <si>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</si>
  <si>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</si>
  <si>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</si>
  <si>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</si>
  <si>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</si>
  <si>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</si>
  <si>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</si>
  <si>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</si>
  <si>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</si>
  <si>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</si>
  <si>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</si>
  <si>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</si>
  <si>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</si>
  <si>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</si>
  <si>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</si>
  <si>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</si>
  <si>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</si>
  <si>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</si>
  <si>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</si>
  <si>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</si>
  <si>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</si>
  <si>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</si>
  <si>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</si>
  <si>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</si>
  <si>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</si>
  <si>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</si>
  <si>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</si>
  <si>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</si>
  <si>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</si>
  <si>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</si>
  <si>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</si>
  <si>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</si>
  <si>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</si>
  <si>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</si>
  <si>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</si>
  <si>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</si>
  <si>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</si>
  <si>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</si>
  <si>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ბიწმებდის წყალსადენის კამერის სარემონტო სამუშაოები (ს.კ. 72.04.02.305)</t>
  </si>
  <si>
    <t>სახურავის სარემონტო სამუშაოები</t>
  </si>
  <si>
    <t>ობიექტის პერიმეტრის და სახურავის გასუფთავება ჯაგნარისაგან, ხმელი ხის ტოტების, ხავსის და ფოთლებისაგან</t>
  </si>
  <si>
    <t>ვენტილაციის მიზნით, შენობის სახურავის რკ/ბეტონის ფილაში d=180მმ-იანი ხვრელების მოწყობა (ფილის სისქე 15 სმ) (3 ცალი)</t>
  </si>
  <si>
    <t>პარაპეტის თავსახურის დასამაგრებელი
ფოლადის ზოლოვანის 700*80*4. შეძენა, მოწყობა (28 მეტრი)</t>
  </si>
  <si>
    <t>12</t>
  </si>
  <si>
    <t>13</t>
  </si>
  <si>
    <t>სახურავზე ქვიშა ცემენტის ხსნარით მოჭიმვის მოწყობა</t>
  </si>
  <si>
    <t>14</t>
  </si>
  <si>
    <t>16</t>
  </si>
  <si>
    <t>არსებული ლითონის ორფრთიანი კარების დემონტაჟი</t>
  </si>
  <si>
    <t>19</t>
  </si>
  <si>
    <t>შენობის ორფრთიანი ლითონის კარების შეძენა და მოწყობა.</t>
  </si>
  <si>
    <t>კარების ფრთებზე 2 ცალი ლითონის ცხაურის მოწყობა</t>
  </si>
  <si>
    <t>ლითონის კარებზე დამათბობლის XPS შეძენა, მოწყობა</t>
  </si>
  <si>
    <t>ლითონის კარის შეღებვა ზეთოვანი საღებავით 2-ჯერ</t>
  </si>
  <si>
    <t>ფანჯრის ღიობებში აგურის ტიხრის დემონტაჟი</t>
  </si>
  <si>
    <t>ლითონის კუთხოვანას კარკასის დემონტათი</t>
  </si>
  <si>
    <t xml:space="preserve">მ2 </t>
  </si>
  <si>
    <t>ფანჯრის ღიობის ამოშენება წვრილი საკედლე ბლოკით 40X20X20 სმ</t>
  </si>
  <si>
    <t>29</t>
  </si>
  <si>
    <t>30</t>
  </si>
  <si>
    <t>31</t>
  </si>
  <si>
    <t>ლითონის გისოსის შეღებვა ზეთოვანი საღებავით 2-ჯერ</t>
  </si>
  <si>
    <t>35</t>
  </si>
  <si>
    <t>კოჭების ლესვა ქვიშა-ცემენტის ხსნარით</t>
  </si>
  <si>
    <t>კოჭის დაგრუნტვა „პრაიმერით“</t>
  </si>
  <si>
    <t>ჭერის დაგრუნტვა „პრაიმერით“</t>
  </si>
  <si>
    <t>იატაკის მოჭიმვა ქვიშა-ცემენტის ხსნარით 2 სმ</t>
  </si>
  <si>
    <t>48</t>
  </si>
  <si>
    <t>49</t>
  </si>
  <si>
    <t>ბეტონის მუაჯირის დაგრუნტვა „პრაიმერით“</t>
  </si>
  <si>
    <t>50</t>
  </si>
  <si>
    <t>შენობის წინ სარინელის მოწყობა</t>
  </si>
  <si>
    <t>სარინელისთვის B15 ბეტონის ფენის მოწყობა, 10სმ.</t>
  </si>
  <si>
    <t>მ²</t>
  </si>
  <si>
    <t>ტერიტორიაზე არსებული IV კატ. გრუნტის მოხსნა ხელით, გვერდზე დაყრით და მოსწორებით</t>
  </si>
  <si>
    <t>შენობის სახურავიდან ძველი, დაზიანებული რუბეროიდის ფენილების  (2 ფენა) მოხსნა</t>
  </si>
  <si>
    <t>შენობის სახურავიდან არსებული მშრალი ქვიშა-ცემენტის                                                          5 სმ-იანი ფენილის   მოხსნა</t>
  </si>
  <si>
    <t>სახურავის სამონტაჟო                                             სამუშაოები</t>
  </si>
  <si>
    <t>შენობის სახურავის ფილაში მოწყობილ ღიობში d=180/5 მმ ფოლადის მილების სიგრძით                                      L=850 მმ შეძენა და მოწყობა (მიდუღება ფილის არმატურასთან) (3 ცალი)</t>
  </si>
  <si>
    <t xml:space="preserve">სავენტილაციო მილებზე ლითონის ქოლგისებული თავსახურების მოწყობა </t>
  </si>
  <si>
    <t xml:space="preserve">სავენტილაციო მილების გარე ზედაპირის ტენგამძლე პრაიმერით დაგრუნტვა </t>
  </si>
  <si>
    <t>სავენტილაციო მილების შეღებვა ფასადის ნესტგამძლე  2-ჯერ</t>
  </si>
  <si>
    <t xml:space="preserve">პარაპეტის, სერი ფერის ლითონის ფურცელი  δ 0.5მმ. </t>
  </si>
  <si>
    <t xml:space="preserve">შენობის სახურავის უკან და გვერდებზე (სიგანე 60 სმ.), სერი ფერის ლითონის ფურცელი                                                        δ 0.5მმ.  ფართუკის (საცრემლის) L=28 მ. შეძენა და მოწყობა </t>
  </si>
  <si>
    <t xml:space="preserve">სახურავზე მავთულბადის შეძენა, მოწყობა Ø4 მმ ბიჯით 10X10 </t>
  </si>
  <si>
    <t>შენობის გვერდზე და უკანა მხარეს მოეწყოს დაფერილი ლითონის ჰორიზონტალური ჟოლობი დ= 175მმ.</t>
  </si>
  <si>
    <t>შენობის უკანა მხარეს კუთხეებთან მოეწყოს 2ც. დაფერილი ლითონის ვერტიკალური ჟოლობი დ=100მმ</t>
  </si>
  <si>
    <t xml:space="preserve">ლითონის კარების ორივე მხრიდან პრაიმერით დაგრუნტვა </t>
  </si>
  <si>
    <t>კედლები, ჭერი, იატაკი</t>
  </si>
  <si>
    <t>ფანჯრის ღიობებში მინაბლოკის                                                                              და ლითონის კუთხოვანის დემონტაჟი დემონტაჟი</t>
  </si>
  <si>
    <t>მეტალოპლასტმასის სარკმელის 900*500 შეძენა მონტაჟი.</t>
  </si>
  <si>
    <t>ფანჯრის ლითონის  გისოსის შეძენა, მონტაჟი ლითონის მილკვადრატით 15X15 მმ  (18.6 მ) (3 ცალი)</t>
  </si>
  <si>
    <t xml:space="preserve"> ლითონის გისოსის დაგრუნტვა ორივე მხრიდან  „პრაიმერით“</t>
  </si>
  <si>
    <t>უჟანგავი პერფორირებული ფურცლების 900*500მმ
δ2მმ. სულ სამივე ღიობზე-3*0,45=1,35მ2. მოწყობა.
δ2მმ. სულ ოთხივე ღიობზე-4*0,4=1,6მ2. მოწყობა.</t>
  </si>
  <si>
    <t>კედლებიდან(როგორც შიდა, ასევე ფასადის) ქვიშა ცემენტის ნალესის მოხსნა.</t>
  </si>
  <si>
    <t>კოჭებიდან არსებული ქვიშა-ცემენტის ნალესის მოხსნა</t>
  </si>
  <si>
    <t>ჭერიდან არსებული ქვიშა-ცემენტის ნალესის მოხსნა</t>
  </si>
  <si>
    <t>იატაკის გასუფთავება ნალესის წვრილი ნამტვრევების და მტვრისაგან.</t>
  </si>
  <si>
    <t>კედლების ლესვა ქვიშა-ცემენტის ხსნარით, ბადე რაბიცით~ (ø2,8მმ, 50*50მმ უჯრედით) მიმაგრება.</t>
  </si>
  <si>
    <t xml:space="preserve"> კედლების დამუშავება და შეფითხვნა </t>
  </si>
  <si>
    <t>კვ.მ</t>
  </si>
  <si>
    <t xml:space="preserve"> დამუშავებული კედლების  შეღებვა ინტერიერის საღებავით  საღებავით ორჯერ (ფერი შეთანხმდეს შემსყიდველთან)</t>
  </si>
  <si>
    <t>კედლების დაგრუნტვა „პრაიმერით“</t>
  </si>
  <si>
    <t xml:space="preserve"> დამუშავებული კედლების  შეღებვა წყალემულსიური საღებავით ორჯერ (ფერი შეთანხმდეს შემსყიდველთან)</t>
  </si>
  <si>
    <t>გარე  კედლების დაგრუნტვა „პრაიმერით“</t>
  </si>
  <si>
    <t xml:space="preserve">გარე კედლების  შეფითხვნა-დაზუმფარება და წყალემულსიის ფასადის საღებავით შეღებვა. </t>
  </si>
  <si>
    <t xml:space="preserve">კოჭის შეფითხვნა-დაზუმფარება და წყალემულსიის საღებავით შეღებვა. </t>
  </si>
  <si>
    <t>ჭერის შელესვა ქვიშა-ცემენტის ხსნარით. ჭერის გაშიშვლებულ ზედაპირზე `სეტკა რაბიცას~ (ø2,8მმ, 50*50მმ უჯრედით) მიმაგრება.</t>
  </si>
  <si>
    <t xml:space="preserve">ჭერის დამუშავება და მომზადება შესაღებად </t>
  </si>
  <si>
    <t xml:space="preserve"> დამუშავებული ჭერის შეღებვა წყალემულსიური საღებავით ორჯერ</t>
  </si>
  <si>
    <t>ბეტონის მუაჯირის  ჩამოფხეკა, გასუფთავება</t>
  </si>
  <si>
    <t xml:space="preserve">ბეტონის მუაჯირის  შეფითხვნა-დაზუმფარება და წყალემულსიის ფასადის საღებავით შეღებვა. </t>
  </si>
  <si>
    <t>კამერის წყლის გადამღვრელ ღიობში  ბეტონის ზღუდის მოწყობა,  ბეტონი  B-25 (არმატურა ø12, L3000მმ)</t>
  </si>
  <si>
    <t xml:space="preserve"> გრუნტის დამუშავება ხელით, გვერზე დაყრით</t>
  </si>
  <si>
    <t>სარინელისთვის ხრეშის ფენის მოწყობა, 10სმ.  და დატკეპვნა</t>
  </si>
  <si>
    <t xml:space="preserve">ღიობების გადახურვისათვის საჭირო ხის მასალის შეძენა და მოწყობა </t>
  </si>
  <si>
    <t xml:space="preserve">ღიობების გადახურვისათვის არმირებული ცელოფნის (პლიონკა) შეძენა და მოწყობა </t>
  </si>
  <si>
    <t>61</t>
  </si>
  <si>
    <t>შენობის გასუფთავება სამშენებლო ნაგვისაგან</t>
  </si>
  <si>
    <t>62</t>
  </si>
  <si>
    <t>სამშენებლო ნაგვის დატვირთვა ხელით ავტოთვითმცლელზე</t>
  </si>
  <si>
    <t>63</t>
  </si>
  <si>
    <t xml:space="preserve">სამშენებლო ნაგვის გატანა 28 კმ-ზე </t>
  </si>
  <si>
    <t>64</t>
  </si>
  <si>
    <t xml:space="preserve">არსებული ლითონის  მექანიკური ჩამკეტი  ფარის დემონტაჟი   </t>
  </si>
  <si>
    <t>ლითონის  მექანიკური ჩამკეტი ფარის შეძენა და მონტაჟი (ჩასატანებელ დეტალებთან ერთად)</t>
  </si>
  <si>
    <t xml:space="preserve"> ელექტროტექნიკური ნაწილი </t>
  </si>
  <si>
    <t>ლითონის დ=1500მმ ბოძისთვისთვის მიწის ამოთხრა და მილის მოწყობა</t>
  </si>
  <si>
    <t>ც.</t>
  </si>
  <si>
    <t>ნარჩენი გრუნტის მოსწორება ადგილზე  ხელით</t>
  </si>
  <si>
    <t xml:space="preserve"> ბოძის დაბეტონება B-15 ბეტონით </t>
  </si>
  <si>
    <t>ლითონის საყრდენის შეღებვა ბრონზეზე</t>
  </si>
  <si>
    <t>ლითონის ფურცელი 160*160*2.5მმ მოწყობა.</t>
  </si>
  <si>
    <t>0.4 კვ. ელ. გამანაწილებელი ლითონის  კარადის ავტომა-                                                  ტური ამომრთველებისთვის  საკეტით 4 მოდულიანი შეძენა და მონტაჟი</t>
  </si>
  <si>
    <t>ერთფაზა  ავტომატური ამომრთველების 25 ა; 0.22კვ.  შეძენა და მონტაჟი</t>
  </si>
  <si>
    <t>ერთფაზა  ავტომატური ამომრთველების 16 ა; 0.22კვ.  შეძენა და მონტაჟი</t>
  </si>
  <si>
    <t>ერთფაზა  ავტომატური ამომრთველების 10 ა; 0.22კვ.  შეძენა და მონტაჟი</t>
  </si>
  <si>
    <t xml:space="preserve">LED სანათი დიოდებით  დახურული ტიპის სიმძ. 15 ვტ.  220 ვ.   კედელზე მისადგმელი 1P65      გარე დაყენების                     </t>
  </si>
  <si>
    <t xml:space="preserve">შტეპსელური როზეტი ჰერმეტიული შესვლით  შეძენა და მოწყობა    220 ვ.  10 ა. </t>
  </si>
  <si>
    <t>ორკლავიშიანი ამომრთველი დაყენების  შეძენა და მოწყობა   220ვ. 10 ა.</t>
  </si>
  <si>
    <t>ერთკლავიშიანი ამომრთველი დაყენების  შეძენა და მოწყობა   220ვ. 6 ა.</t>
  </si>
  <si>
    <t xml:space="preserve">ფოლადის გალვანიზირებული გლინულას შეძენა და მონტაჟი დამიწებისათვის 22 მმ   l=2.0მ;         </t>
  </si>
  <si>
    <t>პლასტმასის გოფრირებული  მილის შეძენა და მოწყობა                                           d=25 მმ</t>
  </si>
  <si>
    <t>საკაბელო კავები დ=16მმ</t>
  </si>
  <si>
    <t>გამანაწილებელი კოლოფი მომჭერების რიგი კვეთით 2.5მმ2 შენობაში</t>
  </si>
  <si>
    <r>
      <t>შენობის სახურავიდან ძველი დაშლილი ბეტონის 3 სმ, ფენის მოხსნა  (90.4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</t>
    </r>
  </si>
  <si>
    <t>სახურავზე და სავენტილაციო მილებზე დაახლოებით (25÷35) სმ სიმაღლემდე  2 ფენა ლინოკრომის მოწყობა</t>
  </si>
  <si>
    <r>
      <t>სპილენძის ძარღვებიანი გამტარი შეძენა და მოწყობა   კვეთით: (3X4)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</si>
  <si>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</si>
  <si>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</si>
  <si>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(3X16)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</si>
  <si>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ერწვერა იზოლირებული კვეთით: 16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</t>
    </r>
  </si>
  <si>
    <t>სამონტაჟო 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</si>
</sst>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  <numFmt numFmtId="175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1" fillId="0" borderId="0"/>
  </cellStyleXfs>
  <cellXfs count="34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49" fontId="5" fillId="2" borderId="16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17" xfId="15" applyNumberFormat="1" applyFont="1" applyFill="1" applyBorder="1" applyAlignment="1">
      <alignment horizontal="center" vertical="center"/>
    </xf>
    <xf numFmtId="0" fontId="5" fillId="0" borderId="17" xfId="12" applyFont="1" applyFill="1" applyBorder="1" applyAlignment="1">
      <alignment horizontal="center" vertical="center"/>
    </xf>
    <xf numFmtId="0" fontId="5" fillId="0" borderId="17" xfId="12" applyFont="1" applyFill="1" applyBorder="1" applyAlignment="1" applyProtection="1">
      <alignment horizontal="center" vertical="center"/>
      <protection locked="0"/>
    </xf>
    <xf numFmtId="0" fontId="5" fillId="0" borderId="8" xfId="12" applyFont="1" applyFill="1" applyBorder="1" applyAlignment="1" applyProtection="1">
      <alignment horizontal="center" vertical="center"/>
      <protection locked="0"/>
    </xf>
    <xf numFmtId="49" fontId="5" fillId="2" borderId="27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2" fontId="5" fillId="0" borderId="17" xfId="10" applyNumberFormat="1" applyFont="1" applyFill="1" applyBorder="1" applyAlignment="1">
      <alignment horizontal="center" vertical="center"/>
    </xf>
    <xf numFmtId="166" fontId="10" fillId="0" borderId="17" xfId="11" applyNumberFormat="1" applyFont="1" applyFill="1" applyBorder="1" applyAlignment="1">
      <alignment horizontal="center" vertical="center"/>
    </xf>
    <xf numFmtId="166" fontId="10" fillId="0" borderId="28" xfId="11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8" fontId="5" fillId="0" borderId="8" xfId="0" applyNumberFormat="1" applyFont="1" applyFill="1" applyBorder="1" applyAlignment="1">
      <alignment horizontal="center" vertical="center"/>
    </xf>
    <xf numFmtId="0" fontId="5" fillId="0" borderId="27" xfId="12" applyFont="1" applyFill="1" applyBorder="1" applyAlignment="1" applyProtection="1">
      <alignment horizontal="center" vertical="center"/>
      <protection locked="0"/>
    </xf>
    <xf numFmtId="0" fontId="5" fillId="0" borderId="16" xfId="12" applyFont="1" applyFill="1" applyBorder="1" applyAlignment="1" applyProtection="1">
      <alignment horizontal="center" vertical="center"/>
      <protection locked="0"/>
    </xf>
    <xf numFmtId="0" fontId="5" fillId="0" borderId="17" xfId="14" applyFont="1" applyFill="1" applyBorder="1" applyAlignment="1" applyProtection="1">
      <alignment horizontal="center" vertical="center"/>
      <protection locked="0"/>
    </xf>
    <xf numFmtId="169" fontId="5" fillId="0" borderId="17" xfId="11" applyFont="1" applyFill="1" applyBorder="1" applyAlignment="1">
      <alignment horizontal="center" vertical="center"/>
    </xf>
    <xf numFmtId="175" fontId="5" fillId="0" borderId="17" xfId="11" applyNumberFormat="1" applyFont="1" applyFill="1" applyBorder="1" applyAlignment="1">
      <alignment vertical="center"/>
    </xf>
    <xf numFmtId="0" fontId="5" fillId="0" borderId="29" xfId="12" applyFont="1" applyFill="1" applyBorder="1" applyAlignment="1" applyProtection="1">
      <alignment horizontal="center" vertical="center"/>
      <protection locked="0"/>
    </xf>
    <xf numFmtId="169" fontId="5" fillId="0" borderId="8" xfId="1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4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8" xfId="4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2" fontId="5" fillId="0" borderId="4" xfId="13" applyNumberFormat="1" applyFont="1" applyFill="1" applyBorder="1" applyAlignment="1">
      <alignment horizontal="center" vertical="center"/>
    </xf>
    <xf numFmtId="0" fontId="5" fillId="0" borderId="17" xfId="14" applyFont="1" applyFill="1" applyBorder="1" applyAlignment="1" applyProtection="1">
      <alignment horizontal="left" vertical="center"/>
      <protection locked="0"/>
    </xf>
    <xf numFmtId="2" fontId="5" fillId="0" borderId="17" xfId="14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12" applyFont="1" applyFill="1" applyBorder="1" applyAlignment="1" applyProtection="1">
      <alignment horizontal="left" vertical="center"/>
      <protection locked="0"/>
    </xf>
    <xf numFmtId="0" fontId="5" fillId="0" borderId="17" xfId="12" applyFont="1" applyFill="1" applyBorder="1" applyAlignment="1" applyProtection="1">
      <alignment vertical="center"/>
      <protection locked="0"/>
    </xf>
    <xf numFmtId="0" fontId="5" fillId="0" borderId="17" xfId="12" applyFont="1" applyFill="1" applyBorder="1" applyAlignment="1">
      <alignment horizontal="left" vertical="center"/>
    </xf>
    <xf numFmtId="0" fontId="5" fillId="0" borderId="8" xfId="12" applyFont="1" applyFill="1" applyBorder="1" applyAlignment="1" applyProtection="1">
      <alignment horizontal="left" vertical="center"/>
      <protection locked="0"/>
    </xf>
    <xf numFmtId="43" fontId="5" fillId="2" borderId="0" xfId="1" applyNumberFormat="1" applyFont="1" applyFill="1" applyAlignment="1">
      <alignment vertical="center"/>
    </xf>
    <xf numFmtId="0" fontId="6" fillId="0" borderId="17" xfId="12" applyFont="1" applyFill="1" applyBorder="1" applyAlignment="1" applyProtection="1">
      <alignment horizontal="center" vertical="center"/>
      <protection locked="0"/>
    </xf>
    <xf numFmtId="43" fontId="5" fillId="0" borderId="8" xfId="7" applyFont="1" applyFill="1" applyBorder="1" applyAlignment="1">
      <alignment horizontal="center" vertical="center"/>
    </xf>
    <xf numFmtId="43" fontId="5" fillId="0" borderId="4" xfId="7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6">
    <cellStyle name="Comma" xfId="7" builtinId="3"/>
    <cellStyle name="Comma 10" xfId="11"/>
    <cellStyle name="Comma 2" xfId="3"/>
    <cellStyle name="Comma 2 2" xfId="10"/>
    <cellStyle name="Comma 3" xfId="8"/>
    <cellStyle name="Comma 4" xfId="9"/>
    <cellStyle name="Normal" xfId="0" builtinId="0"/>
    <cellStyle name="Normal 11 2 2" xfId="13"/>
    <cellStyle name="Normal 2" xfId="1"/>
    <cellStyle name="Normal 2 9" xfId="12"/>
    <cellStyle name="Normal 3 2" xfId="4"/>
    <cellStyle name="Normal 37" xfId="15"/>
    <cellStyle name="Normal 5" xfId="1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35" t="s">
        <v>0</v>
      </c>
      <c r="B5" s="337" t="s">
        <v>1</v>
      </c>
      <c r="C5" s="333" t="s">
        <v>2</v>
      </c>
      <c r="D5" s="333" t="s">
        <v>3</v>
      </c>
      <c r="E5" s="333" t="s">
        <v>4</v>
      </c>
      <c r="F5" s="333" t="s">
        <v>5</v>
      </c>
      <c r="G5" s="332" t="s">
        <v>6</v>
      </c>
      <c r="H5" s="332"/>
      <c r="I5" s="332" t="s">
        <v>7</v>
      </c>
      <c r="J5" s="332"/>
      <c r="K5" s="333" t="s">
        <v>8</v>
      </c>
      <c r="L5" s="333"/>
      <c r="M5" s="244" t="s">
        <v>9</v>
      </c>
    </row>
    <row r="6" spans="1:26" ht="16.5" thickBot="1" x14ac:dyDescent="0.4">
      <c r="A6" s="336"/>
      <c r="B6" s="338"/>
      <c r="C6" s="339"/>
      <c r="D6" s="339"/>
      <c r="E6" s="339"/>
      <c r="F6" s="33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10"/>
  <sheetViews>
    <sheetView showGridLines="0" tabSelected="1" zoomScale="80" zoomScaleNormal="80"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B118" sqref="B11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335" t="s">
        <v>0</v>
      </c>
      <c r="B4" s="333" t="s">
        <v>2</v>
      </c>
      <c r="C4" s="333" t="s">
        <v>3</v>
      </c>
      <c r="D4" s="333" t="s">
        <v>767</v>
      </c>
      <c r="E4" s="340" t="s">
        <v>10</v>
      </c>
      <c r="F4" s="337" t="s">
        <v>768</v>
      </c>
      <c r="G4" s="265"/>
    </row>
    <row r="5" spans="1:10" ht="16.5" thickBot="1" x14ac:dyDescent="0.4">
      <c r="A5" s="336"/>
      <c r="B5" s="339"/>
      <c r="C5" s="339"/>
      <c r="D5" s="339"/>
      <c r="E5" s="341"/>
      <c r="F5" s="338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9"/>
      <c r="B7" s="304" t="s">
        <v>808</v>
      </c>
      <c r="C7" s="272"/>
      <c r="D7" s="272"/>
      <c r="E7" s="272"/>
      <c r="F7" s="280"/>
      <c r="G7" s="253" t="s">
        <v>804</v>
      </c>
    </row>
    <row r="8" spans="1:10" s="67" customFormat="1" ht="16.5" x14ac:dyDescent="0.35">
      <c r="A8" s="256">
        <v>1</v>
      </c>
      <c r="B8" s="305" t="s">
        <v>809</v>
      </c>
      <c r="C8" s="172" t="s">
        <v>777</v>
      </c>
      <c r="D8" s="174">
        <v>439.87</v>
      </c>
      <c r="E8" s="187"/>
      <c r="F8" s="187">
        <f>D8*E8</f>
        <v>0</v>
      </c>
      <c r="G8" s="253" t="s">
        <v>804</v>
      </c>
    </row>
    <row r="9" spans="1:10" s="67" customFormat="1" ht="16.5" x14ac:dyDescent="0.35">
      <c r="A9" s="49" t="s">
        <v>117</v>
      </c>
      <c r="B9" s="306" t="s">
        <v>843</v>
      </c>
      <c r="C9" s="281" t="s">
        <v>773</v>
      </c>
      <c r="D9" s="282">
        <v>65.3</v>
      </c>
      <c r="E9" s="187"/>
      <c r="F9" s="187">
        <f t="shared" ref="F9:F72" si="0">D9*E9</f>
        <v>0</v>
      </c>
      <c r="G9" s="253" t="s">
        <v>804</v>
      </c>
    </row>
    <row r="10" spans="1:10" s="67" customFormat="1" ht="16.5" x14ac:dyDescent="0.35">
      <c r="A10" s="256">
        <v>2</v>
      </c>
      <c r="B10" s="305" t="s">
        <v>914</v>
      </c>
      <c r="C10" s="172" t="s">
        <v>773</v>
      </c>
      <c r="D10" s="283">
        <v>2.71</v>
      </c>
      <c r="E10" s="187"/>
      <c r="F10" s="187">
        <f t="shared" si="0"/>
        <v>0</v>
      </c>
      <c r="G10" s="253" t="s">
        <v>804</v>
      </c>
    </row>
    <row r="11" spans="1:10" ht="16.5" x14ac:dyDescent="0.35">
      <c r="A11" s="49" t="s">
        <v>118</v>
      </c>
      <c r="B11" s="305" t="s">
        <v>844</v>
      </c>
      <c r="C11" s="172" t="s">
        <v>777</v>
      </c>
      <c r="D11" s="284">
        <v>90.4</v>
      </c>
      <c r="E11" s="187"/>
      <c r="F11" s="187">
        <f t="shared" si="0"/>
        <v>0</v>
      </c>
      <c r="G11" s="253" t="s">
        <v>804</v>
      </c>
    </row>
    <row r="12" spans="1:10" ht="16.5" x14ac:dyDescent="0.35">
      <c r="A12" s="256">
        <v>3</v>
      </c>
      <c r="B12" s="307" t="s">
        <v>845</v>
      </c>
      <c r="C12" s="172" t="s">
        <v>777</v>
      </c>
      <c r="D12" s="177">
        <v>90.4</v>
      </c>
      <c r="E12" s="187"/>
      <c r="F12" s="187">
        <f t="shared" si="0"/>
        <v>0</v>
      </c>
      <c r="G12" s="253" t="s">
        <v>804</v>
      </c>
    </row>
    <row r="13" spans="1:10" ht="16.5" x14ac:dyDescent="0.35">
      <c r="A13" s="49" t="s">
        <v>248</v>
      </c>
      <c r="B13" s="307" t="s">
        <v>810</v>
      </c>
      <c r="C13" s="172" t="s">
        <v>773</v>
      </c>
      <c r="D13" s="285">
        <v>1.14453</v>
      </c>
      <c r="E13" s="187"/>
      <c r="F13" s="187">
        <f t="shared" si="0"/>
        <v>0</v>
      </c>
      <c r="G13" s="253" t="s">
        <v>804</v>
      </c>
    </row>
    <row r="14" spans="1:10" x14ac:dyDescent="0.35">
      <c r="A14" s="82"/>
      <c r="B14" s="308" t="s">
        <v>846</v>
      </c>
      <c r="C14" s="281"/>
      <c r="D14" s="281"/>
      <c r="E14" s="187"/>
      <c r="F14" s="187"/>
      <c r="G14" s="253" t="s">
        <v>804</v>
      </c>
    </row>
    <row r="15" spans="1:10" s="67" customFormat="1" x14ac:dyDescent="0.35">
      <c r="A15" s="49" t="s">
        <v>119</v>
      </c>
      <c r="B15" s="305" t="s">
        <v>847</v>
      </c>
      <c r="C15" s="172" t="s">
        <v>19</v>
      </c>
      <c r="D15" s="286">
        <v>7.4630000000000002E-2</v>
      </c>
      <c r="E15" s="187"/>
      <c r="F15" s="187">
        <f t="shared" si="0"/>
        <v>0</v>
      </c>
      <c r="G15" s="253" t="s">
        <v>804</v>
      </c>
    </row>
    <row r="16" spans="1:10" s="67" customFormat="1" x14ac:dyDescent="0.35">
      <c r="A16" s="49" t="s">
        <v>251</v>
      </c>
      <c r="B16" s="305" t="s">
        <v>848</v>
      </c>
      <c r="C16" s="172" t="s">
        <v>28</v>
      </c>
      <c r="D16" s="284">
        <v>3</v>
      </c>
      <c r="E16" s="187"/>
      <c r="F16" s="187">
        <f t="shared" si="0"/>
        <v>0</v>
      </c>
      <c r="G16" s="253" t="s">
        <v>804</v>
      </c>
    </row>
    <row r="17" spans="1:218" x14ac:dyDescent="0.35">
      <c r="A17" s="49" t="s">
        <v>252</v>
      </c>
      <c r="B17" s="307" t="s">
        <v>849</v>
      </c>
      <c r="C17" s="172" t="s">
        <v>52</v>
      </c>
      <c r="D17" s="174">
        <v>1.28</v>
      </c>
      <c r="E17" s="187"/>
      <c r="F17" s="187">
        <f t="shared" si="0"/>
        <v>0</v>
      </c>
      <c r="G17" s="253" t="s">
        <v>804</v>
      </c>
    </row>
    <row r="18" spans="1:218" x14ac:dyDescent="0.35">
      <c r="A18" s="49" t="s">
        <v>260</v>
      </c>
      <c r="B18" s="307" t="s">
        <v>850</v>
      </c>
      <c r="C18" s="172" t="s">
        <v>52</v>
      </c>
      <c r="D18" s="174">
        <v>1.28</v>
      </c>
      <c r="E18" s="187"/>
      <c r="F18" s="187">
        <f t="shared" si="0"/>
        <v>0</v>
      </c>
      <c r="G18" s="253" t="s">
        <v>804</v>
      </c>
    </row>
    <row r="19" spans="1:218" s="67" customFormat="1" x14ac:dyDescent="0.35">
      <c r="A19" s="49" t="s">
        <v>261</v>
      </c>
      <c r="B19" s="307" t="s">
        <v>811</v>
      </c>
      <c r="C19" s="172" t="s">
        <v>52</v>
      </c>
      <c r="D19" s="177">
        <v>19.599999999999998</v>
      </c>
      <c r="E19" s="187"/>
      <c r="F19" s="187">
        <f t="shared" si="0"/>
        <v>0</v>
      </c>
      <c r="G19" s="253" t="s">
        <v>804</v>
      </c>
    </row>
    <row r="20" spans="1:218" x14ac:dyDescent="0.35">
      <c r="A20" s="49" t="s">
        <v>155</v>
      </c>
      <c r="B20" s="307" t="s">
        <v>851</v>
      </c>
      <c r="C20" s="172" t="s">
        <v>52</v>
      </c>
      <c r="D20" s="177">
        <v>16</v>
      </c>
      <c r="E20" s="187"/>
      <c r="F20" s="187">
        <f t="shared" si="0"/>
        <v>0</v>
      </c>
      <c r="G20" s="253" t="s">
        <v>804</v>
      </c>
    </row>
    <row r="21" spans="1:218" x14ac:dyDescent="0.35">
      <c r="A21" s="49" t="s">
        <v>305</v>
      </c>
      <c r="B21" s="307" t="s">
        <v>852</v>
      </c>
      <c r="C21" s="172" t="s">
        <v>52</v>
      </c>
      <c r="D21" s="177">
        <v>16.8</v>
      </c>
      <c r="E21" s="187"/>
      <c r="F21" s="187">
        <f t="shared" si="0"/>
        <v>0</v>
      </c>
      <c r="G21" s="253" t="s">
        <v>804</v>
      </c>
    </row>
    <row r="22" spans="1:218" x14ac:dyDescent="0.35">
      <c r="A22" s="49" t="s">
        <v>812</v>
      </c>
      <c r="B22" s="307" t="s">
        <v>814</v>
      </c>
      <c r="C22" s="172" t="s">
        <v>52</v>
      </c>
      <c r="D22" s="177">
        <v>90.4</v>
      </c>
      <c r="E22" s="187"/>
      <c r="F22" s="187">
        <f t="shared" si="0"/>
        <v>0</v>
      </c>
      <c r="G22" s="253" t="s">
        <v>804</v>
      </c>
    </row>
    <row r="23" spans="1:218" ht="16.5" x14ac:dyDescent="0.35">
      <c r="A23" s="49" t="s">
        <v>813</v>
      </c>
      <c r="B23" s="307" t="s">
        <v>853</v>
      </c>
      <c r="C23" s="172" t="s">
        <v>777</v>
      </c>
      <c r="D23" s="174">
        <v>90.4</v>
      </c>
      <c r="E23" s="187"/>
      <c r="F23" s="187">
        <f t="shared" si="0"/>
        <v>0</v>
      </c>
      <c r="G23" s="253" t="s">
        <v>804</v>
      </c>
    </row>
    <row r="24" spans="1:218" s="67" customFormat="1" x14ac:dyDescent="0.35">
      <c r="A24" s="49" t="s">
        <v>815</v>
      </c>
      <c r="B24" s="307" t="s">
        <v>915</v>
      </c>
      <c r="C24" s="172" t="s">
        <v>52</v>
      </c>
      <c r="D24" s="177">
        <v>100.4</v>
      </c>
      <c r="E24" s="187"/>
      <c r="F24" s="187">
        <f t="shared" si="0"/>
        <v>0</v>
      </c>
      <c r="G24" s="253" t="s">
        <v>804</v>
      </c>
    </row>
    <row r="25" spans="1:218" x14ac:dyDescent="0.35">
      <c r="A25" s="49" t="s">
        <v>547</v>
      </c>
      <c r="B25" s="307" t="s">
        <v>854</v>
      </c>
      <c r="C25" s="172" t="s">
        <v>27</v>
      </c>
      <c r="D25" s="174">
        <v>29.2</v>
      </c>
      <c r="E25" s="187"/>
      <c r="F25" s="187">
        <f t="shared" si="0"/>
        <v>0</v>
      </c>
      <c r="G25" s="253" t="s">
        <v>804</v>
      </c>
      <c r="H25" s="90"/>
    </row>
    <row r="26" spans="1:218" x14ac:dyDescent="0.35">
      <c r="A26" s="49" t="s">
        <v>816</v>
      </c>
      <c r="B26" s="307" t="s">
        <v>855</v>
      </c>
      <c r="C26" s="172" t="s">
        <v>27</v>
      </c>
      <c r="D26" s="177">
        <v>2</v>
      </c>
      <c r="E26" s="187"/>
      <c r="F26" s="187">
        <f t="shared" si="0"/>
        <v>0</v>
      </c>
      <c r="G26" s="253" t="s">
        <v>804</v>
      </c>
      <c r="H26" s="90"/>
    </row>
    <row r="27" spans="1:218" x14ac:dyDescent="0.45">
      <c r="A27" s="49" t="s">
        <v>467</v>
      </c>
      <c r="B27" s="307" t="s">
        <v>817</v>
      </c>
      <c r="C27" s="172" t="s">
        <v>19</v>
      </c>
      <c r="D27" s="287">
        <v>7.2440000000000004E-2</v>
      </c>
      <c r="E27" s="187"/>
      <c r="F27" s="187">
        <f t="shared" si="0"/>
        <v>0</v>
      </c>
      <c r="G27" s="253" t="s">
        <v>804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49" t="s">
        <v>548</v>
      </c>
      <c r="B28" s="307" t="s">
        <v>819</v>
      </c>
      <c r="C28" s="172" t="s">
        <v>19</v>
      </c>
      <c r="D28" s="288">
        <v>0.14158000000000001</v>
      </c>
      <c r="E28" s="187"/>
      <c r="F28" s="187">
        <f t="shared" si="0"/>
        <v>0</v>
      </c>
      <c r="G28" s="253" t="s">
        <v>804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49" t="s">
        <v>818</v>
      </c>
      <c r="B29" s="307" t="s">
        <v>820</v>
      </c>
      <c r="C29" s="172" t="s">
        <v>19</v>
      </c>
      <c r="D29" s="289">
        <v>3.2600000000000004E-2</v>
      </c>
      <c r="E29" s="187"/>
      <c r="F29" s="187">
        <f t="shared" si="0"/>
        <v>0</v>
      </c>
      <c r="G29" s="253" t="s">
        <v>804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49" t="s">
        <v>554</v>
      </c>
      <c r="B30" s="307" t="s">
        <v>821</v>
      </c>
      <c r="C30" s="172" t="s">
        <v>52</v>
      </c>
      <c r="D30" s="177">
        <v>1.6</v>
      </c>
      <c r="E30" s="187"/>
      <c r="F30" s="187">
        <f t="shared" si="0"/>
        <v>0</v>
      </c>
      <c r="G30" s="253" t="s">
        <v>804</v>
      </c>
      <c r="H30" s="90"/>
    </row>
    <row r="31" spans="1:218" s="55" customFormat="1" x14ac:dyDescent="0.35">
      <c r="A31" s="49" t="s">
        <v>555</v>
      </c>
      <c r="B31" s="307" t="s">
        <v>856</v>
      </c>
      <c r="C31" s="172" t="s">
        <v>52</v>
      </c>
      <c r="D31" s="174">
        <v>5.4</v>
      </c>
      <c r="E31" s="187"/>
      <c r="F31" s="187">
        <f t="shared" si="0"/>
        <v>0</v>
      </c>
      <c r="G31" s="253" t="s">
        <v>804</v>
      </c>
    </row>
    <row r="32" spans="1:218" s="55" customFormat="1" ht="16.5" x14ac:dyDescent="0.35">
      <c r="A32" s="49" t="s">
        <v>557</v>
      </c>
      <c r="B32" s="305" t="s">
        <v>822</v>
      </c>
      <c r="C32" s="172" t="s">
        <v>777</v>
      </c>
      <c r="D32" s="283">
        <v>5.4</v>
      </c>
      <c r="E32" s="187"/>
      <c r="F32" s="187">
        <f t="shared" si="0"/>
        <v>0</v>
      </c>
      <c r="G32" s="253" t="s">
        <v>804</v>
      </c>
    </row>
    <row r="33" spans="1:8" s="255" customFormat="1" x14ac:dyDescent="0.45">
      <c r="A33" s="82"/>
      <c r="B33" s="308" t="s">
        <v>857</v>
      </c>
      <c r="C33" s="281"/>
      <c r="D33" s="281"/>
      <c r="E33" s="187"/>
      <c r="F33" s="187"/>
      <c r="G33" s="253" t="s">
        <v>804</v>
      </c>
      <c r="H33" s="90"/>
    </row>
    <row r="34" spans="1:8" s="254" customFormat="1" x14ac:dyDescent="0.45">
      <c r="A34" s="49" t="s">
        <v>559</v>
      </c>
      <c r="B34" s="305" t="s">
        <v>823</v>
      </c>
      <c r="C34" s="172" t="s">
        <v>23</v>
      </c>
      <c r="D34" s="283">
        <v>3.7</v>
      </c>
      <c r="E34" s="187"/>
      <c r="F34" s="187">
        <f t="shared" si="0"/>
        <v>0</v>
      </c>
      <c r="G34" s="253" t="s">
        <v>804</v>
      </c>
    </row>
    <row r="35" spans="1:8" s="254" customFormat="1" x14ac:dyDescent="0.45">
      <c r="A35" s="49" t="s">
        <v>561</v>
      </c>
      <c r="B35" s="305" t="s">
        <v>824</v>
      </c>
      <c r="C35" s="172" t="s">
        <v>19</v>
      </c>
      <c r="D35" s="290">
        <v>4.6240000000000003E-2</v>
      </c>
      <c r="E35" s="187"/>
      <c r="F35" s="187">
        <f t="shared" si="0"/>
        <v>0</v>
      </c>
      <c r="G35" s="253" t="s">
        <v>804</v>
      </c>
      <c r="H35" s="90"/>
    </row>
    <row r="36" spans="1:8" s="254" customFormat="1" x14ac:dyDescent="0.45">
      <c r="A36" s="49" t="s">
        <v>456</v>
      </c>
      <c r="B36" s="305" t="s">
        <v>858</v>
      </c>
      <c r="C36" s="172" t="s">
        <v>825</v>
      </c>
      <c r="D36" s="284">
        <v>2.2999999999999998</v>
      </c>
      <c r="E36" s="187"/>
      <c r="F36" s="187">
        <f t="shared" si="0"/>
        <v>0</v>
      </c>
      <c r="G36" s="253" t="s">
        <v>804</v>
      </c>
    </row>
    <row r="37" spans="1:8" s="254" customFormat="1" ht="16.5" x14ac:dyDescent="0.45">
      <c r="A37" s="49" t="s">
        <v>564</v>
      </c>
      <c r="B37" s="307" t="s">
        <v>826</v>
      </c>
      <c r="C37" s="172" t="s">
        <v>773</v>
      </c>
      <c r="D37" s="174">
        <v>0.65</v>
      </c>
      <c r="E37" s="187"/>
      <c r="F37" s="187">
        <f t="shared" si="0"/>
        <v>0</v>
      </c>
      <c r="G37" s="253" t="s">
        <v>804</v>
      </c>
      <c r="H37" s="90"/>
    </row>
    <row r="38" spans="1:8" s="254" customFormat="1" x14ac:dyDescent="0.45">
      <c r="A38" s="49" t="s">
        <v>566</v>
      </c>
      <c r="B38" s="305" t="s">
        <v>859</v>
      </c>
      <c r="C38" s="172" t="s">
        <v>842</v>
      </c>
      <c r="D38" s="283">
        <v>1.35</v>
      </c>
      <c r="E38" s="187"/>
      <c r="F38" s="187">
        <f t="shared" si="0"/>
        <v>0</v>
      </c>
      <c r="G38" s="253" t="s">
        <v>804</v>
      </c>
    </row>
    <row r="39" spans="1:8" s="254" customFormat="1" x14ac:dyDescent="0.45">
      <c r="A39" s="49" t="s">
        <v>306</v>
      </c>
      <c r="B39" s="309" t="s">
        <v>860</v>
      </c>
      <c r="C39" s="281" t="s">
        <v>19</v>
      </c>
      <c r="D39" s="281">
        <v>3.2899999999999999E-2</v>
      </c>
      <c r="E39" s="187"/>
      <c r="F39" s="187">
        <f t="shared" si="0"/>
        <v>0</v>
      </c>
      <c r="G39" s="253" t="s">
        <v>804</v>
      </c>
      <c r="H39" s="90"/>
    </row>
    <row r="40" spans="1:8" x14ac:dyDescent="0.35">
      <c r="A40" s="49" t="s">
        <v>827</v>
      </c>
      <c r="B40" s="307" t="s">
        <v>861</v>
      </c>
      <c r="C40" s="172" t="s">
        <v>52</v>
      </c>
      <c r="D40" s="177">
        <v>2</v>
      </c>
      <c r="E40" s="187"/>
      <c r="F40" s="187">
        <f t="shared" si="0"/>
        <v>0</v>
      </c>
      <c r="G40" s="253" t="s">
        <v>804</v>
      </c>
    </row>
    <row r="41" spans="1:8" ht="16.5" x14ac:dyDescent="0.35">
      <c r="A41" s="49" t="s">
        <v>828</v>
      </c>
      <c r="B41" s="305" t="s">
        <v>830</v>
      </c>
      <c r="C41" s="172" t="s">
        <v>777</v>
      </c>
      <c r="D41" s="283">
        <v>2</v>
      </c>
      <c r="E41" s="187"/>
      <c r="F41" s="187">
        <f t="shared" si="0"/>
        <v>0</v>
      </c>
      <c r="G41" s="253" t="s">
        <v>804</v>
      </c>
      <c r="H41" s="90"/>
    </row>
    <row r="42" spans="1:8" ht="16.5" x14ac:dyDescent="0.35">
      <c r="A42" s="49" t="s">
        <v>829</v>
      </c>
      <c r="B42" s="307" t="s">
        <v>862</v>
      </c>
      <c r="C42" s="172" t="s">
        <v>777</v>
      </c>
      <c r="D42" s="174">
        <v>1.35</v>
      </c>
      <c r="E42" s="187"/>
      <c r="F42" s="187">
        <f t="shared" si="0"/>
        <v>0</v>
      </c>
      <c r="G42" s="253" t="s">
        <v>804</v>
      </c>
    </row>
    <row r="43" spans="1:8" ht="16.5" x14ac:dyDescent="0.35">
      <c r="A43" s="49" t="s">
        <v>572</v>
      </c>
      <c r="B43" s="305" t="s">
        <v>863</v>
      </c>
      <c r="C43" s="172" t="s">
        <v>777</v>
      </c>
      <c r="D43" s="283">
        <v>330.14</v>
      </c>
      <c r="E43" s="187"/>
      <c r="F43" s="187">
        <f t="shared" si="0"/>
        <v>0</v>
      </c>
      <c r="G43" s="253" t="s">
        <v>804</v>
      </c>
      <c r="H43" s="90"/>
    </row>
    <row r="44" spans="1:8" s="55" customFormat="1" ht="16.5" x14ac:dyDescent="0.35">
      <c r="A44" s="49" t="s">
        <v>574</v>
      </c>
      <c r="B44" s="305" t="s">
        <v>864</v>
      </c>
      <c r="C44" s="172" t="s">
        <v>777</v>
      </c>
      <c r="D44" s="283">
        <v>28.3</v>
      </c>
      <c r="E44" s="187"/>
      <c r="F44" s="187">
        <f t="shared" si="0"/>
        <v>0</v>
      </c>
      <c r="G44" s="253" t="s">
        <v>804</v>
      </c>
    </row>
    <row r="45" spans="1:8" s="55" customFormat="1" ht="16.5" x14ac:dyDescent="0.35">
      <c r="A45" s="49" t="s">
        <v>576</v>
      </c>
      <c r="B45" s="305" t="s">
        <v>865</v>
      </c>
      <c r="C45" s="172" t="s">
        <v>777</v>
      </c>
      <c r="D45" s="283">
        <v>77.099999999999994</v>
      </c>
      <c r="E45" s="187"/>
      <c r="F45" s="187">
        <f t="shared" si="0"/>
        <v>0</v>
      </c>
      <c r="G45" s="253" t="s">
        <v>804</v>
      </c>
      <c r="H45" s="90"/>
    </row>
    <row r="46" spans="1:8" ht="16.5" x14ac:dyDescent="0.35">
      <c r="A46" s="49" t="s">
        <v>831</v>
      </c>
      <c r="B46" s="305" t="s">
        <v>866</v>
      </c>
      <c r="C46" s="172" t="s">
        <v>777</v>
      </c>
      <c r="D46" s="283">
        <v>24.14</v>
      </c>
      <c r="E46" s="187"/>
      <c r="F46" s="187">
        <f t="shared" si="0"/>
        <v>0</v>
      </c>
      <c r="G46" s="253" t="s">
        <v>804</v>
      </c>
    </row>
    <row r="47" spans="1:8" x14ac:dyDescent="0.35">
      <c r="A47" s="49" t="s">
        <v>351</v>
      </c>
      <c r="B47" s="305" t="s">
        <v>867</v>
      </c>
      <c r="C47" s="172" t="s">
        <v>52</v>
      </c>
      <c r="D47" s="283">
        <v>330.14</v>
      </c>
      <c r="E47" s="187"/>
      <c r="F47" s="187">
        <f t="shared" si="0"/>
        <v>0</v>
      </c>
      <c r="G47" s="253" t="s">
        <v>804</v>
      </c>
      <c r="H47" s="90"/>
    </row>
    <row r="48" spans="1:8" x14ac:dyDescent="0.35">
      <c r="A48" s="49" t="s">
        <v>353</v>
      </c>
      <c r="B48" s="305" t="s">
        <v>868</v>
      </c>
      <c r="C48" s="310" t="s">
        <v>869</v>
      </c>
      <c r="D48" s="291">
        <v>152.80000000000001</v>
      </c>
      <c r="E48" s="187"/>
      <c r="F48" s="187">
        <f t="shared" si="0"/>
        <v>0</v>
      </c>
      <c r="G48" s="253" t="s">
        <v>804</v>
      </c>
    </row>
    <row r="49" spans="1:8" x14ac:dyDescent="0.35">
      <c r="A49" s="49" t="s">
        <v>307</v>
      </c>
      <c r="B49" s="311" t="s">
        <v>870</v>
      </c>
      <c r="C49" s="310" t="s">
        <v>869</v>
      </c>
      <c r="D49" s="291">
        <f>D48</f>
        <v>152.80000000000001</v>
      </c>
      <c r="E49" s="187"/>
      <c r="F49" s="187">
        <f t="shared" si="0"/>
        <v>0</v>
      </c>
      <c r="G49" s="253" t="s">
        <v>804</v>
      </c>
      <c r="H49" s="90"/>
    </row>
    <row r="50" spans="1:8" x14ac:dyDescent="0.35">
      <c r="A50" s="49" t="s">
        <v>262</v>
      </c>
      <c r="B50" s="312" t="s">
        <v>871</v>
      </c>
      <c r="C50" s="172" t="s">
        <v>869</v>
      </c>
      <c r="D50" s="291">
        <v>162.4</v>
      </c>
      <c r="E50" s="187"/>
      <c r="F50" s="187">
        <f t="shared" si="0"/>
        <v>0</v>
      </c>
      <c r="G50" s="253" t="s">
        <v>804</v>
      </c>
    </row>
    <row r="51" spans="1:8" x14ac:dyDescent="0.35">
      <c r="A51" s="49" t="s">
        <v>263</v>
      </c>
      <c r="B51" s="305" t="s">
        <v>868</v>
      </c>
      <c r="C51" s="310" t="s">
        <v>869</v>
      </c>
      <c r="D51" s="291">
        <v>162.4</v>
      </c>
      <c r="E51" s="187"/>
      <c r="F51" s="187">
        <f t="shared" si="0"/>
        <v>0</v>
      </c>
      <c r="G51" s="253" t="s">
        <v>804</v>
      </c>
      <c r="H51" s="90"/>
    </row>
    <row r="52" spans="1:8" s="55" customFormat="1" x14ac:dyDescent="0.35">
      <c r="A52" s="49" t="s">
        <v>264</v>
      </c>
      <c r="B52" s="311" t="s">
        <v>872</v>
      </c>
      <c r="C52" s="310" t="s">
        <v>869</v>
      </c>
      <c r="D52" s="291">
        <f>D51</f>
        <v>162.4</v>
      </c>
      <c r="E52" s="187"/>
      <c r="F52" s="187">
        <f t="shared" si="0"/>
        <v>0</v>
      </c>
      <c r="G52" s="253" t="s">
        <v>804</v>
      </c>
    </row>
    <row r="53" spans="1:8" s="55" customFormat="1" x14ac:dyDescent="0.35">
      <c r="A53" s="49" t="s">
        <v>265</v>
      </c>
      <c r="B53" s="307" t="s">
        <v>873</v>
      </c>
      <c r="C53" s="172" t="s">
        <v>52</v>
      </c>
      <c r="D53" s="174">
        <v>167.74</v>
      </c>
      <c r="E53" s="187"/>
      <c r="F53" s="187">
        <f t="shared" si="0"/>
        <v>0</v>
      </c>
      <c r="G53" s="253" t="s">
        <v>804</v>
      </c>
      <c r="H53" s="90"/>
    </row>
    <row r="54" spans="1:8" x14ac:dyDescent="0.35">
      <c r="A54" s="49" t="s">
        <v>266</v>
      </c>
      <c r="B54" s="307" t="s">
        <v>874</v>
      </c>
      <c r="C54" s="172" t="s">
        <v>52</v>
      </c>
      <c r="D54" s="174">
        <v>167.74</v>
      </c>
      <c r="E54" s="187"/>
      <c r="F54" s="187">
        <f t="shared" si="0"/>
        <v>0</v>
      </c>
      <c r="G54" s="253" t="s">
        <v>804</v>
      </c>
    </row>
    <row r="55" spans="1:8" x14ac:dyDescent="0.35">
      <c r="A55" s="49" t="s">
        <v>267</v>
      </c>
      <c r="B55" s="305" t="s">
        <v>832</v>
      </c>
      <c r="C55" s="172" t="s">
        <v>52</v>
      </c>
      <c r="D55" s="284">
        <v>28.3</v>
      </c>
      <c r="E55" s="187"/>
      <c r="F55" s="187">
        <f t="shared" si="0"/>
        <v>0</v>
      </c>
      <c r="G55" s="253" t="s">
        <v>804</v>
      </c>
      <c r="H55" s="90"/>
    </row>
    <row r="56" spans="1:8" s="55" customFormat="1" x14ac:dyDescent="0.35">
      <c r="A56" s="49" t="s">
        <v>268</v>
      </c>
      <c r="B56" s="307" t="s">
        <v>833</v>
      </c>
      <c r="C56" s="172" t="s">
        <v>52</v>
      </c>
      <c r="D56" s="177">
        <v>28.3</v>
      </c>
      <c r="E56" s="187"/>
      <c r="F56" s="187">
        <f t="shared" si="0"/>
        <v>0</v>
      </c>
      <c r="G56" s="253" t="s">
        <v>804</v>
      </c>
    </row>
    <row r="57" spans="1:8" s="55" customFormat="1" x14ac:dyDescent="0.35">
      <c r="A57" s="49" t="s">
        <v>269</v>
      </c>
      <c r="B57" s="307" t="s">
        <v>875</v>
      </c>
      <c r="C57" s="172" t="s">
        <v>52</v>
      </c>
      <c r="D57" s="177">
        <v>28.3</v>
      </c>
      <c r="E57" s="187"/>
      <c r="F57" s="187">
        <f t="shared" si="0"/>
        <v>0</v>
      </c>
      <c r="G57" s="253" t="s">
        <v>804</v>
      </c>
      <c r="H57" s="90"/>
    </row>
    <row r="58" spans="1:8" s="55" customFormat="1" x14ac:dyDescent="0.35">
      <c r="A58" s="49" t="s">
        <v>270</v>
      </c>
      <c r="B58" s="305" t="s">
        <v>876</v>
      </c>
      <c r="C58" s="172" t="s">
        <v>52</v>
      </c>
      <c r="D58" s="284">
        <v>77.099999999999994</v>
      </c>
      <c r="E58" s="187"/>
      <c r="F58" s="187">
        <f t="shared" si="0"/>
        <v>0</v>
      </c>
      <c r="G58" s="253" t="s">
        <v>804</v>
      </c>
    </row>
    <row r="59" spans="1:8" s="55" customFormat="1" ht="16.5" x14ac:dyDescent="0.35">
      <c r="A59" s="49" t="s">
        <v>836</v>
      </c>
      <c r="B59" s="307" t="s">
        <v>834</v>
      </c>
      <c r="C59" s="172" t="s">
        <v>777</v>
      </c>
      <c r="D59" s="177">
        <v>77.099999999999994</v>
      </c>
      <c r="E59" s="187"/>
      <c r="F59" s="187">
        <f t="shared" si="0"/>
        <v>0</v>
      </c>
      <c r="G59" s="253" t="s">
        <v>804</v>
      </c>
      <c r="H59" s="90"/>
    </row>
    <row r="60" spans="1:8" s="55" customFormat="1" x14ac:dyDescent="0.35">
      <c r="A60" s="49" t="s">
        <v>837</v>
      </c>
      <c r="B60" s="311" t="s">
        <v>877</v>
      </c>
      <c r="C60" s="310" t="s">
        <v>869</v>
      </c>
      <c r="D60" s="174">
        <v>77.099999999999994</v>
      </c>
      <c r="E60" s="187"/>
      <c r="F60" s="187">
        <f t="shared" si="0"/>
        <v>0</v>
      </c>
      <c r="G60" s="253" t="s">
        <v>804</v>
      </c>
    </row>
    <row r="61" spans="1:8" s="55" customFormat="1" x14ac:dyDescent="0.35">
      <c r="A61" s="49" t="s">
        <v>839</v>
      </c>
      <c r="B61" s="311" t="s">
        <v>878</v>
      </c>
      <c r="C61" s="310" t="s">
        <v>869</v>
      </c>
      <c r="D61" s="174">
        <v>77.099999999999994</v>
      </c>
      <c r="E61" s="187"/>
      <c r="F61" s="187">
        <f t="shared" si="0"/>
        <v>0</v>
      </c>
      <c r="G61" s="253" t="s">
        <v>804</v>
      </c>
      <c r="H61" s="90"/>
    </row>
    <row r="62" spans="1:8" s="55" customFormat="1" x14ac:dyDescent="0.35">
      <c r="A62" s="49" t="s">
        <v>592</v>
      </c>
      <c r="B62" s="305" t="s">
        <v>835</v>
      </c>
      <c r="C62" s="172" t="s">
        <v>52</v>
      </c>
      <c r="D62" s="174">
        <v>24.14</v>
      </c>
      <c r="E62" s="187"/>
      <c r="F62" s="187">
        <f t="shared" si="0"/>
        <v>0</v>
      </c>
      <c r="G62" s="253" t="s">
        <v>804</v>
      </c>
      <c r="H62" s="90"/>
    </row>
    <row r="63" spans="1:8" s="55" customFormat="1" ht="16.5" x14ac:dyDescent="0.35">
      <c r="A63" s="49" t="s">
        <v>599</v>
      </c>
      <c r="B63" s="305" t="s">
        <v>879</v>
      </c>
      <c r="C63" s="172" t="s">
        <v>777</v>
      </c>
      <c r="D63" s="283">
        <v>57.35</v>
      </c>
      <c r="E63" s="187"/>
      <c r="F63" s="187">
        <f t="shared" si="0"/>
        <v>0</v>
      </c>
      <c r="G63" s="253" t="s">
        <v>804</v>
      </c>
    </row>
    <row r="64" spans="1:8" s="55" customFormat="1" ht="16.5" x14ac:dyDescent="0.35">
      <c r="A64" s="49" t="s">
        <v>271</v>
      </c>
      <c r="B64" s="307" t="s">
        <v>838</v>
      </c>
      <c r="C64" s="172" t="s">
        <v>777</v>
      </c>
      <c r="D64" s="174">
        <v>57.35</v>
      </c>
      <c r="E64" s="187"/>
      <c r="F64" s="187">
        <f t="shared" si="0"/>
        <v>0</v>
      </c>
      <c r="G64" s="253" t="s">
        <v>804</v>
      </c>
      <c r="H64" s="90"/>
    </row>
    <row r="65" spans="1:8" s="55" customFormat="1" x14ac:dyDescent="0.35">
      <c r="A65" s="49" t="s">
        <v>272</v>
      </c>
      <c r="B65" s="307" t="s">
        <v>880</v>
      </c>
      <c r="C65" s="172" t="s">
        <v>52</v>
      </c>
      <c r="D65" s="174">
        <v>57.35</v>
      </c>
      <c r="E65" s="187"/>
      <c r="F65" s="187">
        <f t="shared" si="0"/>
        <v>0</v>
      </c>
      <c r="G65" s="253" t="s">
        <v>804</v>
      </c>
    </row>
    <row r="66" spans="1:8" s="55" customFormat="1" ht="16.5" x14ac:dyDescent="0.35">
      <c r="A66" s="49" t="s">
        <v>273</v>
      </c>
      <c r="B66" s="307" t="s">
        <v>881</v>
      </c>
      <c r="C66" s="172" t="s">
        <v>773</v>
      </c>
      <c r="D66" s="174">
        <v>0.15</v>
      </c>
      <c r="E66" s="187"/>
      <c r="F66" s="187">
        <f t="shared" si="0"/>
        <v>0</v>
      </c>
      <c r="G66" s="253" t="s">
        <v>804</v>
      </c>
      <c r="H66" s="90"/>
    </row>
    <row r="67" spans="1:8" s="55" customFormat="1" x14ac:dyDescent="0.35">
      <c r="A67" s="82"/>
      <c r="B67" s="308" t="s">
        <v>840</v>
      </c>
      <c r="C67" s="281"/>
      <c r="D67" s="281"/>
      <c r="E67" s="187"/>
      <c r="F67" s="187"/>
      <c r="G67" s="253" t="s">
        <v>804</v>
      </c>
    </row>
    <row r="68" spans="1:8" s="55" customFormat="1" ht="16.5" x14ac:dyDescent="0.35">
      <c r="A68" s="82" t="s">
        <v>610</v>
      </c>
      <c r="B68" s="306" t="s">
        <v>882</v>
      </c>
      <c r="C68" s="281" t="s">
        <v>773</v>
      </c>
      <c r="D68" s="282">
        <v>1.35</v>
      </c>
      <c r="E68" s="187"/>
      <c r="F68" s="187">
        <f t="shared" si="0"/>
        <v>0</v>
      </c>
      <c r="G68" s="253" t="s">
        <v>804</v>
      </c>
    </row>
    <row r="69" spans="1:8" s="55" customFormat="1" x14ac:dyDescent="0.35">
      <c r="A69" s="49" t="s">
        <v>611</v>
      </c>
      <c r="B69" s="307" t="s">
        <v>883</v>
      </c>
      <c r="C69" s="172" t="s">
        <v>23</v>
      </c>
      <c r="D69" s="174">
        <v>1.35</v>
      </c>
      <c r="E69" s="187"/>
      <c r="F69" s="187">
        <f t="shared" si="0"/>
        <v>0</v>
      </c>
      <c r="G69" s="253" t="s">
        <v>804</v>
      </c>
    </row>
    <row r="70" spans="1:8" s="55" customFormat="1" x14ac:dyDescent="0.35">
      <c r="A70" s="82" t="s">
        <v>612</v>
      </c>
      <c r="B70" s="307" t="s">
        <v>841</v>
      </c>
      <c r="C70" s="172" t="s">
        <v>23</v>
      </c>
      <c r="D70" s="174">
        <v>1.35</v>
      </c>
      <c r="E70" s="187"/>
      <c r="F70" s="187">
        <f t="shared" si="0"/>
        <v>0</v>
      </c>
      <c r="G70" s="253" t="s">
        <v>804</v>
      </c>
    </row>
    <row r="71" spans="1:8" s="55" customFormat="1" ht="16.5" x14ac:dyDescent="0.35">
      <c r="A71" s="49" t="s">
        <v>614</v>
      </c>
      <c r="B71" s="307" t="s">
        <v>884</v>
      </c>
      <c r="C71" s="172" t="s">
        <v>777</v>
      </c>
      <c r="D71" s="177">
        <v>50</v>
      </c>
      <c r="E71" s="187"/>
      <c r="F71" s="187">
        <f t="shared" si="0"/>
        <v>0</v>
      </c>
      <c r="G71" s="253" t="s">
        <v>804</v>
      </c>
    </row>
    <row r="72" spans="1:8" s="55" customFormat="1" ht="16.5" x14ac:dyDescent="0.35">
      <c r="A72" s="82" t="s">
        <v>616</v>
      </c>
      <c r="B72" s="307" t="s">
        <v>885</v>
      </c>
      <c r="C72" s="172" t="s">
        <v>773</v>
      </c>
      <c r="D72" s="177">
        <v>50</v>
      </c>
      <c r="E72" s="187"/>
      <c r="F72" s="187">
        <f t="shared" si="0"/>
        <v>0</v>
      </c>
      <c r="G72" s="253" t="s">
        <v>804</v>
      </c>
    </row>
    <row r="73" spans="1:8" s="55" customFormat="1" x14ac:dyDescent="0.35">
      <c r="A73" s="49" t="s">
        <v>886</v>
      </c>
      <c r="B73" s="313" t="s">
        <v>887</v>
      </c>
      <c r="C73" s="314" t="s">
        <v>19</v>
      </c>
      <c r="D73" s="292">
        <v>65</v>
      </c>
      <c r="E73" s="187"/>
      <c r="F73" s="187">
        <f t="shared" ref="F73:F77" si="1">D73*E73</f>
        <v>0</v>
      </c>
      <c r="G73" s="253" t="s">
        <v>804</v>
      </c>
    </row>
    <row r="74" spans="1:8" s="55" customFormat="1" x14ac:dyDescent="0.35">
      <c r="A74" s="82" t="s">
        <v>888</v>
      </c>
      <c r="B74" s="313" t="s">
        <v>889</v>
      </c>
      <c r="C74" s="314" t="s">
        <v>19</v>
      </c>
      <c r="D74" s="292">
        <f>D73</f>
        <v>65</v>
      </c>
      <c r="E74" s="187"/>
      <c r="F74" s="187">
        <f t="shared" si="1"/>
        <v>0</v>
      </c>
      <c r="G74" s="253" t="s">
        <v>804</v>
      </c>
    </row>
    <row r="75" spans="1:8" s="55" customFormat="1" x14ac:dyDescent="0.35">
      <c r="A75" s="49" t="s">
        <v>890</v>
      </c>
      <c r="B75" s="315" t="s">
        <v>891</v>
      </c>
      <c r="C75" s="316" t="s">
        <v>19</v>
      </c>
      <c r="D75" s="293">
        <f>D73</f>
        <v>65</v>
      </c>
      <c r="E75" s="187"/>
      <c r="F75" s="187">
        <f t="shared" si="1"/>
        <v>0</v>
      </c>
      <c r="G75" s="253" t="s">
        <v>804</v>
      </c>
    </row>
    <row r="76" spans="1:8" s="55" customFormat="1" x14ac:dyDescent="0.35">
      <c r="A76" s="82" t="s">
        <v>892</v>
      </c>
      <c r="B76" s="307" t="s">
        <v>893</v>
      </c>
      <c r="C76" s="172" t="s">
        <v>19</v>
      </c>
      <c r="D76" s="287">
        <v>0.40100000000000002</v>
      </c>
      <c r="E76" s="187"/>
      <c r="F76" s="187">
        <f t="shared" si="1"/>
        <v>0</v>
      </c>
      <c r="G76" s="253" t="s">
        <v>804</v>
      </c>
    </row>
    <row r="77" spans="1:8" s="55" customFormat="1" ht="16.5" thickBot="1" x14ac:dyDescent="0.4">
      <c r="A77" s="294" t="s">
        <v>622</v>
      </c>
      <c r="B77" s="317" t="s">
        <v>894</v>
      </c>
      <c r="C77" s="295" t="s">
        <v>19</v>
      </c>
      <c r="D77" s="296">
        <v>1.3212000000000002</v>
      </c>
      <c r="E77" s="329"/>
      <c r="F77" s="329">
        <f t="shared" si="1"/>
        <v>0</v>
      </c>
      <c r="G77" s="253" t="s">
        <v>804</v>
      </c>
    </row>
    <row r="78" spans="1:8" s="55" customFormat="1" ht="16.5" thickBot="1" x14ac:dyDescent="0.4">
      <c r="A78" s="49"/>
      <c r="B78" s="273" t="s">
        <v>895</v>
      </c>
      <c r="C78" s="51"/>
      <c r="D78" s="80"/>
      <c r="E78" s="181"/>
      <c r="F78" s="181"/>
      <c r="G78" s="253" t="s">
        <v>804</v>
      </c>
    </row>
    <row r="79" spans="1:8" s="55" customFormat="1" x14ac:dyDescent="0.35">
      <c r="A79" s="297">
        <v>1</v>
      </c>
      <c r="B79" s="318" t="s">
        <v>896</v>
      </c>
      <c r="C79" s="274" t="s">
        <v>897</v>
      </c>
      <c r="D79" s="319">
        <v>1</v>
      </c>
      <c r="E79" s="330"/>
      <c r="F79" s="330">
        <f>D79*E79</f>
        <v>0</v>
      </c>
      <c r="G79" s="253" t="s">
        <v>804</v>
      </c>
    </row>
    <row r="80" spans="1:8" s="55" customFormat="1" ht="16.5" x14ac:dyDescent="0.35">
      <c r="A80" s="298">
        <v>2</v>
      </c>
      <c r="B80" s="320" t="s">
        <v>898</v>
      </c>
      <c r="C80" s="299" t="s">
        <v>773</v>
      </c>
      <c r="D80" s="321">
        <v>0.06</v>
      </c>
      <c r="E80" s="331"/>
      <c r="F80" s="187">
        <f t="shared" ref="F80:F83" si="2">D80*E80</f>
        <v>0</v>
      </c>
      <c r="G80" s="253" t="s">
        <v>804</v>
      </c>
    </row>
    <row r="81" spans="1:7" s="55" customFormat="1" x14ac:dyDescent="0.35">
      <c r="A81" s="298">
        <v>3</v>
      </c>
      <c r="B81" s="320" t="s">
        <v>899</v>
      </c>
      <c r="C81" s="322" t="s">
        <v>23</v>
      </c>
      <c r="D81" s="275">
        <v>0.32</v>
      </c>
      <c r="E81" s="187"/>
      <c r="F81" s="187">
        <f t="shared" si="2"/>
        <v>0</v>
      </c>
      <c r="G81" s="253" t="s">
        <v>804</v>
      </c>
    </row>
    <row r="82" spans="1:7" s="55" customFormat="1" x14ac:dyDescent="0.35">
      <c r="A82" s="298">
        <v>4</v>
      </c>
      <c r="B82" s="320" t="s">
        <v>900</v>
      </c>
      <c r="C82" s="172" t="s">
        <v>869</v>
      </c>
      <c r="D82" s="174">
        <v>5</v>
      </c>
      <c r="E82" s="187"/>
      <c r="F82" s="187">
        <f t="shared" si="2"/>
        <v>0</v>
      </c>
      <c r="G82" s="253" t="s">
        <v>804</v>
      </c>
    </row>
    <row r="83" spans="1:7" s="55" customFormat="1" ht="16.5" x14ac:dyDescent="0.35">
      <c r="A83" s="298">
        <v>5</v>
      </c>
      <c r="B83" s="307" t="s">
        <v>901</v>
      </c>
      <c r="C83" s="172" t="s">
        <v>777</v>
      </c>
      <c r="D83" s="174">
        <v>0.1024</v>
      </c>
      <c r="E83" s="187"/>
      <c r="F83" s="187">
        <f t="shared" si="2"/>
        <v>0</v>
      </c>
      <c r="G83" s="253" t="s">
        <v>804</v>
      </c>
    </row>
    <row r="84" spans="1:7" s="55" customFormat="1" x14ac:dyDescent="0.35">
      <c r="A84" s="298"/>
      <c r="B84" s="328" t="s">
        <v>921</v>
      </c>
      <c r="C84" s="277"/>
      <c r="D84" s="300"/>
      <c r="E84" s="187"/>
      <c r="F84" s="187"/>
      <c r="G84" s="253" t="s">
        <v>804</v>
      </c>
    </row>
    <row r="85" spans="1:7" s="55" customFormat="1" x14ac:dyDescent="0.35">
      <c r="A85" s="298">
        <v>1</v>
      </c>
      <c r="B85" s="323" t="s">
        <v>902</v>
      </c>
      <c r="C85" s="277" t="s">
        <v>28</v>
      </c>
      <c r="D85" s="300">
        <v>1</v>
      </c>
      <c r="E85" s="187"/>
      <c r="F85" s="187">
        <f t="shared" ref="F85:F101" si="3">D85*E85</f>
        <v>0</v>
      </c>
      <c r="G85" s="253" t="s">
        <v>804</v>
      </c>
    </row>
    <row r="86" spans="1:7" s="55" customFormat="1" x14ac:dyDescent="0.35">
      <c r="A86" s="298">
        <v>2</v>
      </c>
      <c r="B86" s="323" t="s">
        <v>903</v>
      </c>
      <c r="C86" s="277" t="s">
        <v>28</v>
      </c>
      <c r="D86" s="300">
        <v>1</v>
      </c>
      <c r="E86" s="187"/>
      <c r="F86" s="187">
        <f t="shared" si="3"/>
        <v>0</v>
      </c>
      <c r="G86" s="253" t="s">
        <v>804</v>
      </c>
    </row>
    <row r="87" spans="1:7" s="55" customFormat="1" x14ac:dyDescent="0.35">
      <c r="A87" s="298">
        <v>3</v>
      </c>
      <c r="B87" s="323" t="s">
        <v>904</v>
      </c>
      <c r="C87" s="277" t="s">
        <v>28</v>
      </c>
      <c r="D87" s="300">
        <v>1</v>
      </c>
      <c r="E87" s="187"/>
      <c r="F87" s="187">
        <f t="shared" si="3"/>
        <v>0</v>
      </c>
      <c r="G87" s="253" t="s">
        <v>804</v>
      </c>
    </row>
    <row r="88" spans="1:7" s="55" customFormat="1" x14ac:dyDescent="0.35">
      <c r="A88" s="298">
        <v>4</v>
      </c>
      <c r="B88" s="323" t="s">
        <v>905</v>
      </c>
      <c r="C88" s="277" t="s">
        <v>28</v>
      </c>
      <c r="D88" s="300">
        <v>1</v>
      </c>
      <c r="E88" s="187"/>
      <c r="F88" s="187">
        <f t="shared" si="3"/>
        <v>0</v>
      </c>
      <c r="G88" s="253" t="s">
        <v>804</v>
      </c>
    </row>
    <row r="89" spans="1:7" s="55" customFormat="1" ht="16.5" x14ac:dyDescent="0.35">
      <c r="A89" s="298">
        <v>5</v>
      </c>
      <c r="B89" s="324" t="s">
        <v>916</v>
      </c>
      <c r="C89" s="277" t="s">
        <v>27</v>
      </c>
      <c r="D89" s="300">
        <v>15</v>
      </c>
      <c r="E89" s="187"/>
      <c r="F89" s="187">
        <f t="shared" si="3"/>
        <v>0</v>
      </c>
      <c r="G89" s="253" t="s">
        <v>804</v>
      </c>
    </row>
    <row r="90" spans="1:7" s="55" customFormat="1" ht="16.5" x14ac:dyDescent="0.35">
      <c r="A90" s="298">
        <v>6</v>
      </c>
      <c r="B90" s="324" t="s">
        <v>917</v>
      </c>
      <c r="C90" s="277" t="s">
        <v>27</v>
      </c>
      <c r="D90" s="300">
        <v>15</v>
      </c>
      <c r="E90" s="187"/>
      <c r="F90" s="187">
        <f t="shared" si="3"/>
        <v>0</v>
      </c>
      <c r="G90" s="253" t="s">
        <v>804</v>
      </c>
    </row>
    <row r="91" spans="1:7" s="55" customFormat="1" ht="16.5" x14ac:dyDescent="0.35">
      <c r="A91" s="298">
        <v>7</v>
      </c>
      <c r="B91" s="324" t="s">
        <v>918</v>
      </c>
      <c r="C91" s="277" t="s">
        <v>27</v>
      </c>
      <c r="D91" s="300">
        <v>50</v>
      </c>
      <c r="E91" s="187"/>
      <c r="F91" s="187">
        <f t="shared" si="3"/>
        <v>0</v>
      </c>
      <c r="G91" s="253" t="s">
        <v>804</v>
      </c>
    </row>
    <row r="92" spans="1:7" s="55" customFormat="1" ht="16.5" x14ac:dyDescent="0.35">
      <c r="A92" s="298"/>
      <c r="B92" s="324" t="s">
        <v>919</v>
      </c>
      <c r="C92" s="277" t="s">
        <v>27</v>
      </c>
      <c r="D92" s="300">
        <v>50</v>
      </c>
      <c r="E92" s="187"/>
      <c r="F92" s="187">
        <f t="shared" si="3"/>
        <v>0</v>
      </c>
      <c r="G92" s="253" t="s">
        <v>804</v>
      </c>
    </row>
    <row r="93" spans="1:7" s="55" customFormat="1" ht="16.5" x14ac:dyDescent="0.35">
      <c r="A93" s="298">
        <v>8</v>
      </c>
      <c r="B93" s="324" t="s">
        <v>920</v>
      </c>
      <c r="C93" s="277" t="s">
        <v>27</v>
      </c>
      <c r="D93" s="300">
        <v>5</v>
      </c>
      <c r="E93" s="187"/>
      <c r="F93" s="187">
        <f t="shared" si="3"/>
        <v>0</v>
      </c>
      <c r="G93" s="253" t="s">
        <v>804</v>
      </c>
    </row>
    <row r="94" spans="1:7" s="55" customFormat="1" x14ac:dyDescent="0.35">
      <c r="A94" s="298">
        <v>9</v>
      </c>
      <c r="B94" s="323" t="s">
        <v>906</v>
      </c>
      <c r="C94" s="277" t="s">
        <v>28</v>
      </c>
      <c r="D94" s="300">
        <v>6</v>
      </c>
      <c r="E94" s="187"/>
      <c r="F94" s="187">
        <f t="shared" si="3"/>
        <v>0</v>
      </c>
      <c r="G94" s="253" t="s">
        <v>804</v>
      </c>
    </row>
    <row r="95" spans="1:7" s="55" customFormat="1" x14ac:dyDescent="0.35">
      <c r="A95" s="298">
        <v>10</v>
      </c>
      <c r="B95" s="324" t="s">
        <v>907</v>
      </c>
      <c r="C95" s="277" t="s">
        <v>68</v>
      </c>
      <c r="D95" s="300">
        <v>2</v>
      </c>
      <c r="E95" s="187"/>
      <c r="F95" s="187">
        <f t="shared" si="3"/>
        <v>0</v>
      </c>
      <c r="G95" s="253" t="s">
        <v>804</v>
      </c>
    </row>
    <row r="96" spans="1:7" s="55" customFormat="1" x14ac:dyDescent="0.35">
      <c r="A96" s="298">
        <v>11</v>
      </c>
      <c r="B96" s="324" t="s">
        <v>908</v>
      </c>
      <c r="C96" s="277" t="s">
        <v>68</v>
      </c>
      <c r="D96" s="300">
        <v>1</v>
      </c>
      <c r="E96" s="187"/>
      <c r="F96" s="187">
        <f t="shared" si="3"/>
        <v>0</v>
      </c>
      <c r="G96" s="253" t="s">
        <v>804</v>
      </c>
    </row>
    <row r="97" spans="1:227" s="55" customFormat="1" x14ac:dyDescent="0.35">
      <c r="A97" s="298">
        <v>12</v>
      </c>
      <c r="B97" s="324" t="s">
        <v>909</v>
      </c>
      <c r="C97" s="277" t="s">
        <v>68</v>
      </c>
      <c r="D97" s="300">
        <v>1</v>
      </c>
      <c r="E97" s="187"/>
      <c r="F97" s="187">
        <f t="shared" si="3"/>
        <v>0</v>
      </c>
      <c r="G97" s="253" t="s">
        <v>804</v>
      </c>
    </row>
    <row r="98" spans="1:227" s="55" customFormat="1" x14ac:dyDescent="0.35">
      <c r="A98" s="298">
        <v>13</v>
      </c>
      <c r="B98" s="325" t="s">
        <v>910</v>
      </c>
      <c r="C98" s="276" t="s">
        <v>28</v>
      </c>
      <c r="D98" s="300">
        <v>1</v>
      </c>
      <c r="E98" s="187"/>
      <c r="F98" s="187">
        <f t="shared" si="3"/>
        <v>0</v>
      </c>
      <c r="G98" s="253" t="s">
        <v>804</v>
      </c>
    </row>
    <row r="99" spans="1:227" s="55" customFormat="1" x14ac:dyDescent="0.35">
      <c r="A99" s="298">
        <v>14</v>
      </c>
      <c r="B99" s="323" t="s">
        <v>911</v>
      </c>
      <c r="C99" s="277" t="s">
        <v>27</v>
      </c>
      <c r="D99" s="300">
        <v>5</v>
      </c>
      <c r="E99" s="187"/>
      <c r="F99" s="187">
        <f t="shared" si="3"/>
        <v>0</v>
      </c>
      <c r="G99" s="253" t="s">
        <v>804</v>
      </c>
    </row>
    <row r="100" spans="1:227" s="55" customFormat="1" x14ac:dyDescent="0.35">
      <c r="A100" s="298">
        <v>15</v>
      </c>
      <c r="B100" s="323" t="s">
        <v>912</v>
      </c>
      <c r="C100" s="277" t="s">
        <v>68</v>
      </c>
      <c r="D100" s="301">
        <v>40</v>
      </c>
      <c r="E100" s="187"/>
      <c r="F100" s="187">
        <f t="shared" si="3"/>
        <v>0</v>
      </c>
      <c r="G100" s="253" t="s">
        <v>804</v>
      </c>
    </row>
    <row r="101" spans="1:227" s="55" customFormat="1" ht="16.5" thickBot="1" x14ac:dyDescent="0.4">
      <c r="A101" s="302">
        <v>16</v>
      </c>
      <c r="B101" s="326" t="s">
        <v>913</v>
      </c>
      <c r="C101" s="278" t="s">
        <v>28</v>
      </c>
      <c r="D101" s="303">
        <v>10</v>
      </c>
      <c r="E101" s="329"/>
      <c r="F101" s="329">
        <f t="shared" si="3"/>
        <v>0</v>
      </c>
      <c r="G101" s="253" t="s">
        <v>804</v>
      </c>
    </row>
    <row r="102" spans="1:227" ht="16.5" thickBot="1" x14ac:dyDescent="0.4">
      <c r="A102" s="215"/>
      <c r="B102" s="257" t="s">
        <v>30</v>
      </c>
      <c r="C102" s="218"/>
      <c r="D102" s="267"/>
      <c r="E102" s="267"/>
      <c r="F102" s="221">
        <f>SUM(F7:F101)</f>
        <v>0</v>
      </c>
    </row>
    <row r="103" spans="1:227" ht="16.5" thickBot="1" x14ac:dyDescent="0.4">
      <c r="A103" s="231"/>
      <c r="B103" s="258" t="s">
        <v>805</v>
      </c>
      <c r="C103" s="226"/>
      <c r="D103" s="268"/>
      <c r="E103" s="268"/>
      <c r="F103" s="269"/>
    </row>
    <row r="104" spans="1:227" ht="16.5" thickBot="1" x14ac:dyDescent="0.4">
      <c r="A104" s="224"/>
      <c r="B104" s="259" t="s">
        <v>32</v>
      </c>
      <c r="C104" s="227"/>
      <c r="D104" s="270"/>
      <c r="E104" s="270"/>
      <c r="F104" s="221">
        <f>SUM(F102:F103)</f>
        <v>0</v>
      </c>
    </row>
    <row r="105" spans="1:227" ht="16.5" thickBot="1" x14ac:dyDescent="0.4">
      <c r="A105" s="231"/>
      <c r="B105" s="258" t="s">
        <v>34</v>
      </c>
      <c r="C105" s="226"/>
      <c r="D105" s="268"/>
      <c r="E105" s="268"/>
      <c r="F105" s="269">
        <f>F104*C105</f>
        <v>0</v>
      </c>
    </row>
    <row r="106" spans="1:227" ht="16.5" thickBot="1" x14ac:dyDescent="0.4">
      <c r="A106" s="224"/>
      <c r="B106" s="259" t="s">
        <v>32</v>
      </c>
      <c r="C106" s="227"/>
      <c r="D106" s="270"/>
      <c r="E106" s="270"/>
      <c r="F106" s="221">
        <f>SUM(F104:F105)</f>
        <v>0</v>
      </c>
    </row>
    <row r="107" spans="1:227" ht="16.5" thickBot="1" x14ac:dyDescent="0.4">
      <c r="A107" s="224"/>
      <c r="B107" s="260" t="s">
        <v>806</v>
      </c>
      <c r="C107" s="252"/>
      <c r="D107" s="270"/>
      <c r="E107" s="270"/>
      <c r="F107" s="271">
        <f>F106*C107</f>
        <v>0</v>
      </c>
    </row>
    <row r="108" spans="1:227" ht="16.5" thickBot="1" x14ac:dyDescent="0.4">
      <c r="A108" s="231"/>
      <c r="B108" s="261" t="s">
        <v>32</v>
      </c>
      <c r="C108" s="234"/>
      <c r="D108" s="268"/>
      <c r="E108" s="268"/>
      <c r="F108" s="268">
        <f>SUM(F106:F107)</f>
        <v>0</v>
      </c>
    </row>
    <row r="109" spans="1:227" s="251" customFormat="1" ht="15" customHeight="1" x14ac:dyDescent="0.35">
      <c r="A109" s="238"/>
      <c r="B109" s="24"/>
      <c r="C109" s="24"/>
      <c r="D109" s="24"/>
      <c r="E109" s="24"/>
      <c r="F109" s="327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</row>
    <row r="110" spans="1:227" s="251" customFormat="1" ht="5.25" customHeight="1" x14ac:dyDescent="0.35">
      <c r="A110" s="238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</row>
  </sheetData>
  <autoFilter ref="A6:G10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2021-12-09T11:22:48Z</dcterms:modified>
</cp:coreProperties>
</file>